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oals" sheetId="1" r:id="rId4"/>
    <sheet state="visible" name="Cashflow 2223" sheetId="2" r:id="rId5"/>
    <sheet state="visible" name="Cashflow 2324" sheetId="3" r:id="rId6"/>
    <sheet state="visible" name="New employee Cashflow 2324" sheetId="4" r:id="rId7"/>
    <sheet state="visible" name="Add ClassForKids Cashflow 2324" sheetId="5" r:id="rId8"/>
    <sheet state="visible" name="Both ClassForKids and New Emplo" sheetId="6" r:id="rId9"/>
  </sheets>
  <definedNames/>
  <calcPr/>
</workbook>
</file>

<file path=xl/sharedStrings.xml><?xml version="1.0" encoding="utf-8"?>
<sst xmlns="http://schemas.openxmlformats.org/spreadsheetml/2006/main" count="127" uniqueCount="42">
  <si>
    <t>What are my goals? And how much do they actually cost?</t>
  </si>
  <si>
    <t xml:space="preserve">Goals </t>
  </si>
  <si>
    <t>Total cost</t>
  </si>
  <si>
    <t>Yearly Salary</t>
  </si>
  <si>
    <t>Yearly cost 
for employer</t>
  </si>
  <si>
    <t>Montly Cost</t>
  </si>
  <si>
    <t>Website</t>
  </si>
  <si>
    <t>Hire a full time employee</t>
  </si>
  <si>
    <t>https://www.theaccountancy.co.uk/calculators/salary-calculator</t>
  </si>
  <si>
    <t>Open a new venue</t>
  </si>
  <si>
    <t>Buy some new equipment</t>
  </si>
  <si>
    <t>Run a marketing campaign</t>
  </si>
  <si>
    <t>Start using a CRM to run my company - Class4kids</t>
  </si>
  <si>
    <t>35 + roughly 5%</t>
  </si>
  <si>
    <t>Totals</t>
  </si>
  <si>
    <t>Income before anything</t>
  </si>
  <si>
    <t>Total Income before VAT</t>
  </si>
  <si>
    <t xml:space="preserve">VAT </t>
  </si>
  <si>
    <t>Total Revenue</t>
  </si>
  <si>
    <t>Direct Costs</t>
  </si>
  <si>
    <t>PT coaches</t>
  </si>
  <si>
    <t>Venue Hire</t>
  </si>
  <si>
    <t>Total Direct Costs</t>
  </si>
  <si>
    <t>Gross Profit</t>
  </si>
  <si>
    <t>Overheads</t>
  </si>
  <si>
    <t>Owners Income</t>
  </si>
  <si>
    <t>Standing orders</t>
  </si>
  <si>
    <t>Direct Debits</t>
  </si>
  <si>
    <t>credit card</t>
  </si>
  <si>
    <t>Everything else</t>
  </si>
  <si>
    <t>Total Overheards</t>
  </si>
  <si>
    <t>Total Spend</t>
  </si>
  <si>
    <t>Net Profit</t>
  </si>
  <si>
    <t xml:space="preserve">Owners Salary </t>
  </si>
  <si>
    <t>Staff Salaries</t>
  </si>
  <si>
    <t>PAYE Bill</t>
  </si>
  <si>
    <t>Pension</t>
  </si>
  <si>
    <t>One off</t>
  </si>
  <si>
    <t>Random stuff</t>
  </si>
  <si>
    <t>Class4kids system</t>
  </si>
  <si>
    <t>Total Income before VAT but after Class4kids</t>
  </si>
  <si>
    <t>Class4kids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</si>
</sst>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"/>
  </numFmts>
  <fonts count="11">
    <font>
      <sz val="10.0"/>
      <color rgb="FF000000"/>
      <name val="Arial"/>
      <scheme val="minor"/>
    </font>
    <font>
      <b/>
      <sz val="14.0"/>
      <color rgb="FFFFFFFF"/>
      <name val="Century Gothic"/>
    </font>
    <font>
      <b/>
      <sz val="10.0"/>
      <color theme="1"/>
      <name val="Century Gothic"/>
    </font>
    <font/>
    <font>
      <b/>
      <sz val="10.0"/>
      <color rgb="FFFFFFFF"/>
      <name val="Century Gothic"/>
    </font>
    <font>
      <sz val="10.0"/>
      <color theme="1"/>
      <name val="Century Gothic"/>
    </font>
    <font>
      <sz val="10.0"/>
      <color rgb="FFFFFFFF"/>
      <name val="Century Gothic"/>
    </font>
    <font>
      <u/>
      <sz val="10.0"/>
      <color rgb="FFFFFFFF"/>
      <name val="Century Gothic"/>
    </font>
    <font>
      <color theme="1"/>
      <name val="Arial"/>
      <scheme val="minor"/>
    </font>
    <font>
      <color rgb="FF000000"/>
      <name val="Arial"/>
      <scheme val="minor"/>
    </font>
    <font>
      <sz val="12.0"/>
      <color rgb="FF1A202C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F2C57"/>
        <bgColor rgb="FF0F2C57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5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center"/>
    </xf>
    <xf borderId="0" fillId="0" fontId="2" numFmtId="0" xfId="0" applyAlignment="1" applyFont="1">
      <alignment horizontal="left" vertical="center"/>
    </xf>
    <xf borderId="1" fillId="2" fontId="1" numFmtId="0" xfId="0" applyAlignment="1" applyBorder="1" applyFont="1">
      <alignment horizontal="left" readingOrder="0" vertical="center"/>
    </xf>
    <xf borderId="2" fillId="0" fontId="3" numFmtId="0" xfId="0" applyBorder="1" applyFont="1"/>
    <xf borderId="3" fillId="0" fontId="3" numFmtId="0" xfId="0" applyBorder="1" applyFont="1"/>
    <xf borderId="4" fillId="2" fontId="4" numFmtId="0" xfId="0" applyAlignment="1" applyBorder="1" applyFont="1">
      <alignment horizontal="left" readingOrder="0" vertical="center"/>
    </xf>
    <xf borderId="0" fillId="0" fontId="5" numFmtId="0" xfId="0" applyAlignment="1" applyFont="1">
      <alignment horizontal="left" vertical="center"/>
    </xf>
    <xf borderId="4" fillId="2" fontId="6" numFmtId="0" xfId="0" applyAlignment="1" applyBorder="1" applyFont="1">
      <alignment horizontal="left" readingOrder="0" vertical="center"/>
    </xf>
    <xf borderId="4" fillId="2" fontId="6" numFmtId="0" xfId="0" applyAlignment="1" applyBorder="1" applyFont="1">
      <alignment horizontal="left" vertical="center"/>
    </xf>
    <xf borderId="4" fillId="2" fontId="7" numFmtId="0" xfId="0" applyAlignment="1" applyBorder="1" applyFont="1">
      <alignment horizontal="left" readingOrder="0" vertical="center"/>
    </xf>
    <xf borderId="0" fillId="3" fontId="8" numFmtId="0" xfId="0" applyFill="1" applyFont="1"/>
    <xf borderId="0" fillId="3" fontId="8" numFmtId="164" xfId="0" applyAlignment="1" applyFont="1" applyNumberFormat="1">
      <alignment readingOrder="0"/>
    </xf>
    <xf borderId="0" fillId="3" fontId="8" numFmtId="0" xfId="0" applyAlignment="1" applyFont="1">
      <alignment readingOrder="0"/>
    </xf>
    <xf borderId="0" fillId="4" fontId="8" numFmtId="0" xfId="0" applyFill="1" applyFont="1"/>
    <xf borderId="0" fillId="0" fontId="8" numFmtId="0" xfId="0" applyAlignment="1" applyFont="1">
      <alignment readingOrder="0"/>
    </xf>
    <xf borderId="0" fillId="5" fontId="8" numFmtId="0" xfId="0" applyAlignment="1" applyFill="1" applyFont="1">
      <alignment readingOrder="0"/>
    </xf>
    <xf borderId="0" fillId="5" fontId="8" numFmtId="0" xfId="0" applyFont="1"/>
    <xf borderId="0" fillId="6" fontId="8" numFmtId="0" xfId="0" applyAlignment="1" applyFill="1" applyFont="1">
      <alignment readingOrder="0"/>
    </xf>
    <xf borderId="0" fillId="6" fontId="8" numFmtId="0" xfId="0" applyFont="1"/>
    <xf borderId="0" fillId="4" fontId="8" numFmtId="10" xfId="0" applyFont="1" applyNumberFormat="1"/>
    <xf borderId="0" fillId="0" fontId="9" numFmtId="0" xfId="0" applyFont="1"/>
    <xf borderId="0" fillId="0" fontId="8" numFmtId="0" xfId="0" applyFont="1"/>
    <xf borderId="0" fillId="5" fontId="10" numFmtId="0" xfId="0" applyAlignment="1" applyFont="1">
      <alignment readingOrder="0"/>
    </xf>
  </cellXfs>
  <cellStyles count="1">
    <cellStyle xfId="0" name="Normal" builtinId="0"/>
  </cellStyles>
  <dxfs count="2">
    <dxf>
      <font/>
      <fill>
        <patternFill patternType="solid">
          <fgColor rgb="FFEA9999"/>
          <bgColor rgb="FFEA9999"/>
        </patternFill>
      </fill>
      <border/>
    </dxf>
    <dxf>
      <font/>
      <fill>
        <patternFill patternType="solid">
          <fgColor rgb="FFB6D7A8"/>
          <bgColor rgb="FFB6D7A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962025" cy="1333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theaccountancy.co.uk/calculators/salary-calculator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5.25"/>
    <col customWidth="1" min="3" max="3" width="15.63"/>
    <col customWidth="1" min="4" max="4" width="14.88"/>
    <col customWidth="1" min="5" max="5" width="19.13"/>
    <col customWidth="1" min="6" max="6" width="70.0"/>
  </cols>
  <sheetData>
    <row r="1" ht="101.25" customHeight="1">
      <c r="A1" s="1"/>
      <c r="B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39.75" customHeight="1">
      <c r="A2" s="3" t="s">
        <v>0</v>
      </c>
      <c r="B2" s="4"/>
      <c r="C2" s="4"/>
      <c r="D2" s="4"/>
      <c r="E2" s="4"/>
      <c r="F2" s="5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24.7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ht="24.75" customHeight="1">
      <c r="A4" s="8" t="s">
        <v>7</v>
      </c>
      <c r="B4" s="9"/>
      <c r="C4" s="8">
        <v>24000.0</v>
      </c>
      <c r="D4" s="8">
        <v>26165.0</v>
      </c>
      <c r="E4" s="8">
        <v>2180.42</v>
      </c>
      <c r="F4" s="10" t="s">
        <v>8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ht="24.75" customHeight="1">
      <c r="A5" s="8" t="s">
        <v>9</v>
      </c>
      <c r="B5" s="8">
        <v>10000.0</v>
      </c>
      <c r="C5" s="9"/>
      <c r="D5" s="9"/>
      <c r="E5" s="9"/>
      <c r="F5" s="9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ht="24.75" customHeight="1">
      <c r="A6" s="8" t="s">
        <v>10</v>
      </c>
      <c r="B6" s="8">
        <v>5000.0</v>
      </c>
      <c r="C6" s="9"/>
      <c r="D6" s="9"/>
      <c r="E6" s="9"/>
      <c r="F6" s="9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ht="24.75" customHeight="1">
      <c r="A7" s="8" t="s">
        <v>11</v>
      </c>
      <c r="B7" s="9"/>
      <c r="C7" s="9"/>
      <c r="D7" s="8"/>
      <c r="E7" s="8">
        <v>500.0</v>
      </c>
      <c r="F7" s="9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ht="24.75" customHeight="1">
      <c r="A8" s="8" t="s">
        <v>12</v>
      </c>
      <c r="B8" s="9"/>
      <c r="C8" s="9"/>
      <c r="D8" s="9"/>
      <c r="E8" s="8" t="s">
        <v>13</v>
      </c>
      <c r="F8" s="9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  <row r="994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</row>
    <row r="99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</row>
    <row r="996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</row>
    <row r="997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</row>
  </sheetData>
  <mergeCells count="2">
    <mergeCell ref="A2:F2"/>
    <mergeCell ref="B1:E1"/>
  </mergeCells>
  <hyperlinks>
    <hyperlink r:id="rId1" ref="F4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25.0"/>
  </cols>
  <sheetData>
    <row r="1">
      <c r="A1" s="11"/>
      <c r="B1" s="12">
        <v>44673.0</v>
      </c>
      <c r="C1" s="12">
        <v>44703.0</v>
      </c>
      <c r="D1" s="12">
        <v>44734.0</v>
      </c>
      <c r="E1" s="12">
        <v>44764.0</v>
      </c>
      <c r="F1" s="12">
        <v>44795.0</v>
      </c>
      <c r="G1" s="12">
        <v>44826.0</v>
      </c>
      <c r="H1" s="12">
        <v>44856.0</v>
      </c>
      <c r="I1" s="12">
        <v>44887.0</v>
      </c>
      <c r="J1" s="12">
        <v>44917.0</v>
      </c>
      <c r="K1" s="12">
        <v>44584.0</v>
      </c>
      <c r="L1" s="12">
        <v>44615.0</v>
      </c>
      <c r="M1" s="12">
        <v>44643.0</v>
      </c>
      <c r="N1" s="13" t="s">
        <v>14</v>
      </c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>
      <c r="N2" s="11">
        <f t="shared" ref="N2:N3" si="1">SUM(B2:M2)</f>
        <v>0</v>
      </c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>
      <c r="A3" s="13" t="s">
        <v>15</v>
      </c>
      <c r="B3" s="15">
        <f>1000+2000+3000</f>
        <v>6000</v>
      </c>
      <c r="C3" s="15">
        <v>7500.0</v>
      </c>
      <c r="D3" s="15">
        <v>7500.0</v>
      </c>
      <c r="E3" s="15">
        <v>7500.0</v>
      </c>
      <c r="F3" s="15">
        <v>7500.0</v>
      </c>
      <c r="G3" s="15">
        <v>7500.0</v>
      </c>
      <c r="H3" s="15">
        <v>7500.0</v>
      </c>
      <c r="I3" s="15">
        <v>7500.0</v>
      </c>
      <c r="J3" s="15">
        <v>7500.0</v>
      </c>
      <c r="K3" s="15">
        <v>7500.0</v>
      </c>
      <c r="L3" s="15">
        <v>7500.0</v>
      </c>
      <c r="M3" s="15">
        <v>7500.0</v>
      </c>
      <c r="N3" s="11">
        <f t="shared" si="1"/>
        <v>88500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>
      <c r="A6" s="18" t="s">
        <v>16</v>
      </c>
      <c r="B6" s="19">
        <f t="shared" ref="B6:M6" si="2">SUM(B3)</f>
        <v>6000</v>
      </c>
      <c r="C6" s="19">
        <f t="shared" si="2"/>
        <v>7500</v>
      </c>
      <c r="D6" s="19">
        <f t="shared" si="2"/>
        <v>7500</v>
      </c>
      <c r="E6" s="19">
        <f t="shared" si="2"/>
        <v>7500</v>
      </c>
      <c r="F6" s="19">
        <f t="shared" si="2"/>
        <v>7500</v>
      </c>
      <c r="G6" s="19">
        <f t="shared" si="2"/>
        <v>7500</v>
      </c>
      <c r="H6" s="19">
        <f t="shared" si="2"/>
        <v>7500</v>
      </c>
      <c r="I6" s="19">
        <f t="shared" si="2"/>
        <v>7500</v>
      </c>
      <c r="J6" s="19">
        <f t="shared" si="2"/>
        <v>7500</v>
      </c>
      <c r="K6" s="19">
        <f t="shared" si="2"/>
        <v>7500</v>
      </c>
      <c r="L6" s="19">
        <f t="shared" si="2"/>
        <v>7500</v>
      </c>
      <c r="M6" s="19">
        <f t="shared" si="2"/>
        <v>7500</v>
      </c>
      <c r="N6" s="11">
        <f t="shared" ref="N6:N17" si="4">SUM(B6:M6)</f>
        <v>88500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>
      <c r="A7" s="18" t="s">
        <v>17</v>
      </c>
      <c r="B7" s="19">
        <f t="shared" ref="B7:M7" si="3">B6/120*20</f>
        <v>1000</v>
      </c>
      <c r="C7" s="19">
        <f t="shared" si="3"/>
        <v>1250</v>
      </c>
      <c r="D7" s="19">
        <f t="shared" si="3"/>
        <v>1250</v>
      </c>
      <c r="E7" s="19">
        <f t="shared" si="3"/>
        <v>1250</v>
      </c>
      <c r="F7" s="19">
        <f t="shared" si="3"/>
        <v>1250</v>
      </c>
      <c r="G7" s="19">
        <f t="shared" si="3"/>
        <v>1250</v>
      </c>
      <c r="H7" s="19">
        <f t="shared" si="3"/>
        <v>1250</v>
      </c>
      <c r="I7" s="19">
        <f t="shared" si="3"/>
        <v>1250</v>
      </c>
      <c r="J7" s="19">
        <f t="shared" si="3"/>
        <v>1250</v>
      </c>
      <c r="K7" s="19">
        <f t="shared" si="3"/>
        <v>1250</v>
      </c>
      <c r="L7" s="19">
        <f t="shared" si="3"/>
        <v>1250</v>
      </c>
      <c r="M7" s="19">
        <f t="shared" si="3"/>
        <v>1250</v>
      </c>
      <c r="N7" s="11">
        <f t="shared" si="4"/>
        <v>14750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>
      <c r="A8" s="18" t="s">
        <v>18</v>
      </c>
      <c r="B8" s="19">
        <f t="shared" ref="B8:M8" si="5">B6-B7</f>
        <v>5000</v>
      </c>
      <c r="C8" s="19">
        <f t="shared" si="5"/>
        <v>6250</v>
      </c>
      <c r="D8" s="19">
        <f t="shared" si="5"/>
        <v>6250</v>
      </c>
      <c r="E8" s="19">
        <f t="shared" si="5"/>
        <v>6250</v>
      </c>
      <c r="F8" s="19">
        <f t="shared" si="5"/>
        <v>6250</v>
      </c>
      <c r="G8" s="19">
        <f t="shared" si="5"/>
        <v>6250</v>
      </c>
      <c r="H8" s="19">
        <f t="shared" si="5"/>
        <v>6250</v>
      </c>
      <c r="I8" s="19">
        <f t="shared" si="5"/>
        <v>6250</v>
      </c>
      <c r="J8" s="19">
        <f t="shared" si="5"/>
        <v>6250</v>
      </c>
      <c r="K8" s="19">
        <f t="shared" si="5"/>
        <v>6250</v>
      </c>
      <c r="L8" s="19">
        <f t="shared" si="5"/>
        <v>6250</v>
      </c>
      <c r="M8" s="19">
        <f t="shared" si="5"/>
        <v>6250</v>
      </c>
      <c r="N8" s="11">
        <f t="shared" si="4"/>
        <v>73750</v>
      </c>
      <c r="O8" s="20">
        <f>N8/N8</f>
        <v>1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>
      <c r="A9" s="11"/>
      <c r="N9" s="11">
        <f t="shared" si="4"/>
        <v>0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>
      <c r="A10" s="13" t="s">
        <v>19</v>
      </c>
      <c r="N10" s="11">
        <f t="shared" si="4"/>
        <v>0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>
      <c r="A11" s="13" t="s">
        <v>20</v>
      </c>
      <c r="B11" s="15">
        <v>600.0</v>
      </c>
      <c r="C11" s="15">
        <v>600.0</v>
      </c>
      <c r="D11" s="15">
        <v>600.0</v>
      </c>
      <c r="E11" s="15">
        <v>600.0</v>
      </c>
      <c r="F11" s="15">
        <v>600.0</v>
      </c>
      <c r="G11" s="15">
        <v>600.0</v>
      </c>
      <c r="H11" s="15">
        <v>600.0</v>
      </c>
      <c r="I11" s="15">
        <v>600.0</v>
      </c>
      <c r="J11" s="15">
        <v>600.0</v>
      </c>
      <c r="K11" s="15">
        <v>600.0</v>
      </c>
      <c r="L11" s="15">
        <v>600.0</v>
      </c>
      <c r="M11" s="15">
        <v>600.0</v>
      </c>
      <c r="N11" s="11">
        <f t="shared" si="4"/>
        <v>7200</v>
      </c>
      <c r="O11" s="20">
        <f>N11/N8</f>
        <v>0.09762711864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>
      <c r="A12" s="13" t="s">
        <v>21</v>
      </c>
      <c r="B12" s="15">
        <v>500.0</v>
      </c>
      <c r="C12" s="15">
        <v>500.0</v>
      </c>
      <c r="D12" s="15">
        <v>500.0</v>
      </c>
      <c r="E12" s="15">
        <v>500.0</v>
      </c>
      <c r="F12" s="15">
        <v>500.0</v>
      </c>
      <c r="G12" s="15">
        <v>500.0</v>
      </c>
      <c r="H12" s="15">
        <v>500.0</v>
      </c>
      <c r="I12" s="15">
        <v>500.0</v>
      </c>
      <c r="J12" s="15">
        <v>500.0</v>
      </c>
      <c r="K12" s="15">
        <v>500.0</v>
      </c>
      <c r="L12" s="15">
        <v>500.0</v>
      </c>
      <c r="M12" s="15">
        <v>500.0</v>
      </c>
      <c r="N12" s="11">
        <f t="shared" si="4"/>
        <v>6000</v>
      </c>
      <c r="O12" s="20">
        <f>N12/N8</f>
        <v>0.0813559322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>
      <c r="A13" s="18" t="s">
        <v>22</v>
      </c>
      <c r="B13" s="19">
        <f t="shared" ref="B13:M13" si="6">SUM(B11:B12)</f>
        <v>1100</v>
      </c>
      <c r="C13" s="19">
        <f t="shared" si="6"/>
        <v>1100</v>
      </c>
      <c r="D13" s="19">
        <f t="shared" si="6"/>
        <v>1100</v>
      </c>
      <c r="E13" s="19">
        <f t="shared" si="6"/>
        <v>1100</v>
      </c>
      <c r="F13" s="19">
        <f t="shared" si="6"/>
        <v>1100</v>
      </c>
      <c r="G13" s="19">
        <f t="shared" si="6"/>
        <v>1100</v>
      </c>
      <c r="H13" s="19">
        <f t="shared" si="6"/>
        <v>1100</v>
      </c>
      <c r="I13" s="19">
        <f t="shared" si="6"/>
        <v>1100</v>
      </c>
      <c r="J13" s="19">
        <f t="shared" si="6"/>
        <v>1100</v>
      </c>
      <c r="K13" s="19">
        <f t="shared" si="6"/>
        <v>1100</v>
      </c>
      <c r="L13" s="19">
        <f t="shared" si="6"/>
        <v>1100</v>
      </c>
      <c r="M13" s="19">
        <f t="shared" si="6"/>
        <v>1100</v>
      </c>
      <c r="N13" s="11">
        <f t="shared" si="4"/>
        <v>13200</v>
      </c>
      <c r="O13" s="20">
        <f>N13/N8</f>
        <v>0.1789830508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>
      <c r="A14" s="18" t="s">
        <v>23</v>
      </c>
      <c r="B14" s="19">
        <f t="shared" ref="B14:M14" si="7">B8-B13</f>
        <v>3900</v>
      </c>
      <c r="C14" s="19">
        <f t="shared" si="7"/>
        <v>5150</v>
      </c>
      <c r="D14" s="19">
        <f t="shared" si="7"/>
        <v>5150</v>
      </c>
      <c r="E14" s="19">
        <f t="shared" si="7"/>
        <v>5150</v>
      </c>
      <c r="F14" s="19">
        <f t="shared" si="7"/>
        <v>5150</v>
      </c>
      <c r="G14" s="19">
        <f t="shared" si="7"/>
        <v>5150</v>
      </c>
      <c r="H14" s="19">
        <f t="shared" si="7"/>
        <v>5150</v>
      </c>
      <c r="I14" s="19">
        <f t="shared" si="7"/>
        <v>5150</v>
      </c>
      <c r="J14" s="19">
        <f t="shared" si="7"/>
        <v>5150</v>
      </c>
      <c r="K14" s="19">
        <f t="shared" si="7"/>
        <v>5150</v>
      </c>
      <c r="L14" s="19">
        <f t="shared" si="7"/>
        <v>5150</v>
      </c>
      <c r="M14" s="19">
        <f t="shared" si="7"/>
        <v>5150</v>
      </c>
      <c r="N14" s="11">
        <f t="shared" si="4"/>
        <v>60550</v>
      </c>
      <c r="O14" s="20">
        <f>N14/N8</f>
        <v>0.8210169492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>
      <c r="A15" s="11"/>
      <c r="N15" s="11">
        <f t="shared" si="4"/>
        <v>0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>
      <c r="A16" s="13" t="s">
        <v>24</v>
      </c>
      <c r="K16" s="21"/>
      <c r="N16" s="11">
        <f t="shared" si="4"/>
        <v>0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>
      <c r="A17" s="13" t="s">
        <v>25</v>
      </c>
      <c r="B17" s="15">
        <v>2000.0</v>
      </c>
      <c r="C17" s="15">
        <v>2000.0</v>
      </c>
      <c r="D17" s="15">
        <v>2000.0</v>
      </c>
      <c r="E17" s="15">
        <v>2000.0</v>
      </c>
      <c r="F17" s="15">
        <v>2000.0</v>
      </c>
      <c r="G17" s="15">
        <v>2000.0</v>
      </c>
      <c r="H17" s="15">
        <v>2000.0</v>
      </c>
      <c r="I17" s="15">
        <v>2000.0</v>
      </c>
      <c r="J17" s="15">
        <v>2000.0</v>
      </c>
      <c r="K17" s="15">
        <v>2000.0</v>
      </c>
      <c r="L17" s="15">
        <v>2000.0</v>
      </c>
      <c r="M17" s="15">
        <v>2000.0</v>
      </c>
      <c r="N17" s="11">
        <f t="shared" si="4"/>
        <v>24000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>
      <c r="A19" s="13" t="s">
        <v>26</v>
      </c>
      <c r="B19" s="15">
        <v>50.0</v>
      </c>
      <c r="N19" s="11">
        <f t="shared" ref="N19:N25" si="8">SUM(B19:M19)</f>
        <v>50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>
      <c r="A20" s="13" t="s">
        <v>27</v>
      </c>
      <c r="B20" s="15">
        <v>50.0</v>
      </c>
      <c r="C20" s="15">
        <v>50.0</v>
      </c>
      <c r="D20" s="15">
        <v>50.0</v>
      </c>
      <c r="E20" s="15">
        <v>50.0</v>
      </c>
      <c r="F20" s="15">
        <v>50.0</v>
      </c>
      <c r="G20" s="15">
        <v>50.0</v>
      </c>
      <c r="H20" s="15">
        <v>50.0</v>
      </c>
      <c r="I20" s="15">
        <v>50.0</v>
      </c>
      <c r="J20" s="15">
        <v>50.0</v>
      </c>
      <c r="K20" s="15">
        <v>50.0</v>
      </c>
      <c r="L20" s="15">
        <v>50.0</v>
      </c>
      <c r="M20" s="15">
        <v>50.0</v>
      </c>
      <c r="N20" s="11">
        <f t="shared" si="8"/>
        <v>600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>
      <c r="A21" s="13" t="s">
        <v>28</v>
      </c>
      <c r="B21" s="15">
        <v>250.0</v>
      </c>
      <c r="C21" s="15">
        <v>250.0</v>
      </c>
      <c r="D21" s="15">
        <v>250.0</v>
      </c>
      <c r="E21" s="15">
        <v>250.0</v>
      </c>
      <c r="F21" s="15">
        <v>250.0</v>
      </c>
      <c r="G21" s="15">
        <v>250.0</v>
      </c>
      <c r="H21" s="15">
        <v>250.0</v>
      </c>
      <c r="I21" s="15">
        <v>250.0</v>
      </c>
      <c r="J21" s="15">
        <v>250.0</v>
      </c>
      <c r="K21" s="15">
        <v>250.0</v>
      </c>
      <c r="L21" s="15">
        <v>250.0</v>
      </c>
      <c r="M21" s="15">
        <v>250.0</v>
      </c>
      <c r="N21" s="11">
        <f t="shared" si="8"/>
        <v>3000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>
      <c r="A22" s="13" t="s">
        <v>29</v>
      </c>
      <c r="N22" s="11">
        <f t="shared" si="8"/>
        <v>0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>
      <c r="A23" s="18" t="s">
        <v>30</v>
      </c>
      <c r="B23" s="19">
        <f t="shared" ref="B23:M23" si="9">SUM(B17:B22)</f>
        <v>2350</v>
      </c>
      <c r="C23" s="19">
        <f t="shared" si="9"/>
        <v>2300</v>
      </c>
      <c r="D23" s="19">
        <f t="shared" si="9"/>
        <v>2300</v>
      </c>
      <c r="E23" s="19">
        <f t="shared" si="9"/>
        <v>2300</v>
      </c>
      <c r="F23" s="19">
        <f t="shared" si="9"/>
        <v>2300</v>
      </c>
      <c r="G23" s="19">
        <f t="shared" si="9"/>
        <v>2300</v>
      </c>
      <c r="H23" s="19">
        <f t="shared" si="9"/>
        <v>2300</v>
      </c>
      <c r="I23" s="19">
        <f t="shared" si="9"/>
        <v>2300</v>
      </c>
      <c r="J23" s="19">
        <f t="shared" si="9"/>
        <v>2300</v>
      </c>
      <c r="K23" s="19">
        <f t="shared" si="9"/>
        <v>2300</v>
      </c>
      <c r="L23" s="19">
        <f t="shared" si="9"/>
        <v>2300</v>
      </c>
      <c r="M23" s="19">
        <f t="shared" si="9"/>
        <v>2300</v>
      </c>
      <c r="N23" s="11">
        <f t="shared" si="8"/>
        <v>27650</v>
      </c>
      <c r="O23" s="20">
        <f>N23/N8</f>
        <v>0.3749152542</v>
      </c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>
      <c r="A24" s="13" t="s">
        <v>31</v>
      </c>
      <c r="B24" s="22">
        <f t="shared" ref="B24:M24" si="10">B23+B13</f>
        <v>3450</v>
      </c>
      <c r="C24" s="22">
        <f t="shared" si="10"/>
        <v>3400</v>
      </c>
      <c r="D24" s="22">
        <f t="shared" si="10"/>
        <v>3400</v>
      </c>
      <c r="E24" s="22">
        <f t="shared" si="10"/>
        <v>3400</v>
      </c>
      <c r="F24" s="22">
        <f t="shared" si="10"/>
        <v>3400</v>
      </c>
      <c r="G24" s="22">
        <f t="shared" si="10"/>
        <v>3400</v>
      </c>
      <c r="H24" s="22">
        <f t="shared" si="10"/>
        <v>3400</v>
      </c>
      <c r="I24" s="22">
        <f t="shared" si="10"/>
        <v>3400</v>
      </c>
      <c r="J24" s="22">
        <f t="shared" si="10"/>
        <v>3400</v>
      </c>
      <c r="K24" s="22">
        <f t="shared" si="10"/>
        <v>3400</v>
      </c>
      <c r="L24" s="22">
        <f t="shared" si="10"/>
        <v>3400</v>
      </c>
      <c r="M24" s="22">
        <f t="shared" si="10"/>
        <v>3400</v>
      </c>
      <c r="N24" s="11">
        <f t="shared" si="8"/>
        <v>40850</v>
      </c>
      <c r="O24" s="20">
        <f>N24/N8</f>
        <v>0.5538983051</v>
      </c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>
      <c r="A25" s="18" t="s">
        <v>32</v>
      </c>
      <c r="B25" s="19">
        <f t="shared" ref="B25:M25" si="11">B14-B23</f>
        <v>1550</v>
      </c>
      <c r="C25" s="19">
        <f t="shared" si="11"/>
        <v>2850</v>
      </c>
      <c r="D25" s="19">
        <f t="shared" si="11"/>
        <v>2850</v>
      </c>
      <c r="E25" s="19">
        <f t="shared" si="11"/>
        <v>2850</v>
      </c>
      <c r="F25" s="19">
        <f t="shared" si="11"/>
        <v>2850</v>
      </c>
      <c r="G25" s="19">
        <f t="shared" si="11"/>
        <v>2850</v>
      </c>
      <c r="H25" s="19">
        <f t="shared" si="11"/>
        <v>2850</v>
      </c>
      <c r="I25" s="19">
        <f t="shared" si="11"/>
        <v>2850</v>
      </c>
      <c r="J25" s="19">
        <f t="shared" si="11"/>
        <v>2850</v>
      </c>
      <c r="K25" s="19">
        <f t="shared" si="11"/>
        <v>2850</v>
      </c>
      <c r="L25" s="19">
        <f t="shared" si="11"/>
        <v>2850</v>
      </c>
      <c r="M25" s="19">
        <f t="shared" si="11"/>
        <v>2850</v>
      </c>
      <c r="N25" s="11">
        <f t="shared" si="8"/>
        <v>32900</v>
      </c>
      <c r="O25" s="20">
        <f>N25/N8</f>
        <v>0.4461016949</v>
      </c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>
      <c r="A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>
      <c r="A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>
      <c r="A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>
      <c r="A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>
      <c r="A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>
      <c r="A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>
      <c r="A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>
      <c r="A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>
      <c r="A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>
      <c r="A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>
      <c r="A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>
      <c r="A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>
      <c r="A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>
      <c r="A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>
      <c r="A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>
      <c r="A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>
      <c r="A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>
      <c r="A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>
      <c r="A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>
      <c r="A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>
      <c r="A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>
      <c r="A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>
      <c r="A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>
      <c r="A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>
      <c r="A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>
      <c r="A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>
      <c r="A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>
      <c r="A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>
      <c r="A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>
      <c r="A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>
      <c r="A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>
      <c r="A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>
      <c r="A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>
      <c r="A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>
      <c r="A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>
      <c r="A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>
      <c r="A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>
      <c r="A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>
      <c r="A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>
      <c r="A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>
      <c r="A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>
      <c r="A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>
      <c r="A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>
      <c r="A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>
      <c r="A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>
      <c r="A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>
      <c r="A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>
      <c r="A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>
      <c r="A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>
      <c r="A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>
      <c r="A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>
      <c r="A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>
      <c r="A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>
      <c r="A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>
      <c r="A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>
      <c r="A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>
      <c r="A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>
      <c r="A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>
      <c r="A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>
      <c r="A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>
      <c r="A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>
      <c r="A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>
      <c r="A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>
      <c r="A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>
      <c r="A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>
      <c r="A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>
      <c r="A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>
      <c r="A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>
      <c r="A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>
      <c r="A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>
      <c r="A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>
      <c r="A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>
      <c r="A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>
      <c r="A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>
      <c r="A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>
      <c r="A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>
      <c r="A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>
      <c r="A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>
      <c r="A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>
      <c r="A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>
      <c r="A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>
      <c r="A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>
      <c r="A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>
      <c r="A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>
      <c r="A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>
      <c r="A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>
      <c r="A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>
      <c r="A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>
      <c r="A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>
      <c r="A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>
      <c r="A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>
      <c r="A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>
      <c r="A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>
      <c r="A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>
      <c r="A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>
      <c r="A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>
      <c r="A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>
      <c r="A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>
      <c r="A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>
      <c r="A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>
      <c r="A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>
      <c r="A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>
      <c r="A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>
      <c r="A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>
      <c r="A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>
      <c r="A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>
      <c r="A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>
      <c r="A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>
      <c r="A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>
      <c r="A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>
      <c r="A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>
      <c r="A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>
      <c r="A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>
      <c r="A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>
      <c r="A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>
      <c r="A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>
      <c r="A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>
      <c r="A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>
      <c r="A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>
      <c r="A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>
      <c r="A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>
      <c r="A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>
      <c r="A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>
      <c r="A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>
      <c r="A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>
      <c r="A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>
      <c r="A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>
      <c r="A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>
      <c r="A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>
      <c r="A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>
      <c r="A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>
      <c r="A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>
      <c r="A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>
      <c r="A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>
      <c r="A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>
      <c r="A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>
      <c r="A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>
      <c r="A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>
      <c r="A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>
      <c r="A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>
      <c r="A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>
      <c r="A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>
      <c r="A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>
      <c r="A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>
      <c r="A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>
      <c r="A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>
      <c r="A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>
      <c r="A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>
      <c r="A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>
      <c r="A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>
      <c r="A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>
      <c r="A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>
      <c r="A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>
      <c r="A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>
      <c r="A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>
      <c r="A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>
      <c r="A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>
      <c r="A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>
      <c r="A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>
      <c r="A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>
      <c r="A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>
      <c r="A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>
      <c r="A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>
      <c r="A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>
      <c r="A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>
      <c r="A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>
      <c r="A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>
      <c r="A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>
      <c r="A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>
      <c r="A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>
      <c r="A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>
      <c r="A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>
      <c r="A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>
      <c r="A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>
      <c r="A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>
      <c r="A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>
      <c r="A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>
      <c r="A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>
      <c r="A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>
      <c r="A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>
      <c r="A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>
      <c r="A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>
      <c r="A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>
      <c r="A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>
      <c r="A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>
      <c r="A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>
      <c r="A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>
      <c r="A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>
      <c r="A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>
      <c r="A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>
      <c r="A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>
      <c r="A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>
      <c r="A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>
      <c r="A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>
      <c r="A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>
      <c r="A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>
      <c r="A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>
      <c r="A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>
      <c r="A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>
      <c r="A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>
      <c r="A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>
      <c r="A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>
      <c r="A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>
      <c r="A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>
      <c r="A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>
      <c r="A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>
      <c r="A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>
      <c r="A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>
      <c r="A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>
      <c r="A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>
      <c r="A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>
      <c r="A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>
      <c r="A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>
      <c r="A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>
      <c r="A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>
      <c r="A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>
      <c r="A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>
      <c r="A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>
      <c r="A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>
      <c r="A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>
      <c r="A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>
      <c r="A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>
      <c r="A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>
      <c r="A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>
      <c r="A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>
      <c r="A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>
      <c r="A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>
      <c r="A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>
      <c r="A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>
      <c r="A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>
      <c r="A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>
      <c r="A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>
      <c r="A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>
      <c r="A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>
      <c r="A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>
      <c r="A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>
      <c r="A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>
      <c r="A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>
      <c r="A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>
      <c r="A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>
      <c r="A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>
      <c r="A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>
      <c r="A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>
      <c r="A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>
      <c r="A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>
      <c r="A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>
      <c r="A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>
      <c r="A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>
      <c r="A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>
      <c r="A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>
      <c r="A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>
      <c r="A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>
      <c r="A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>
      <c r="A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>
      <c r="A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>
      <c r="A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>
      <c r="A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>
      <c r="A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>
      <c r="A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>
      <c r="A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>
      <c r="A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>
      <c r="A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>
      <c r="A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>
      <c r="A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>
      <c r="A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>
      <c r="A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>
      <c r="A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>
      <c r="A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>
      <c r="A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>
      <c r="A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>
      <c r="A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>
      <c r="A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>
      <c r="A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>
      <c r="A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>
      <c r="A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>
      <c r="A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>
      <c r="A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>
      <c r="A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>
      <c r="A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>
      <c r="A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>
      <c r="A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>
      <c r="A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>
      <c r="A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>
      <c r="A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>
      <c r="A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>
      <c r="A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>
      <c r="A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>
      <c r="A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>
      <c r="A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>
      <c r="A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>
      <c r="A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>
      <c r="A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>
      <c r="A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>
      <c r="A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>
      <c r="A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>
      <c r="A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>
      <c r="A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>
      <c r="A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>
      <c r="A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>
      <c r="A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>
      <c r="A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>
      <c r="A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>
      <c r="A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>
      <c r="A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>
      <c r="A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>
      <c r="A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>
      <c r="A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>
      <c r="A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>
      <c r="A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>
      <c r="A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>
      <c r="A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>
      <c r="A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>
      <c r="A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>
      <c r="A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>
      <c r="A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>
      <c r="A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>
      <c r="A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>
      <c r="A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>
      <c r="A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>
      <c r="A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>
      <c r="A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>
      <c r="A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>
      <c r="A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>
      <c r="A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>
      <c r="A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>
      <c r="A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>
      <c r="A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>
      <c r="A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>
      <c r="A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>
      <c r="A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>
      <c r="A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>
      <c r="A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>
      <c r="A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>
      <c r="A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>
      <c r="A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>
      <c r="A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>
      <c r="A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>
      <c r="A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>
      <c r="A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>
      <c r="A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>
      <c r="A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>
      <c r="A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>
      <c r="A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>
      <c r="A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>
      <c r="A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>
      <c r="A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>
      <c r="A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>
      <c r="A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>
      <c r="A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>
      <c r="A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>
      <c r="A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>
      <c r="A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>
      <c r="A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>
      <c r="A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>
      <c r="A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>
      <c r="A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>
      <c r="A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>
      <c r="A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>
      <c r="A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>
      <c r="A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>
      <c r="A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>
      <c r="A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>
      <c r="A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>
      <c r="A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>
      <c r="A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>
      <c r="A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>
      <c r="A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>
      <c r="A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>
      <c r="A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>
      <c r="A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>
      <c r="A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>
      <c r="A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>
      <c r="A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>
      <c r="A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>
      <c r="A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>
      <c r="A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>
      <c r="A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>
      <c r="A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>
      <c r="A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>
      <c r="A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>
      <c r="A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>
      <c r="A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>
      <c r="A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>
      <c r="A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>
      <c r="A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>
      <c r="A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>
      <c r="A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>
      <c r="A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>
      <c r="A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>
      <c r="A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>
      <c r="A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>
      <c r="A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>
      <c r="A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>
      <c r="A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>
      <c r="A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>
      <c r="A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>
      <c r="A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>
      <c r="A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>
      <c r="A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>
      <c r="A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>
      <c r="A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>
      <c r="A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>
      <c r="A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>
      <c r="A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>
      <c r="A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>
      <c r="A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>
      <c r="A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>
      <c r="A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>
      <c r="A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>
      <c r="A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>
      <c r="A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>
      <c r="A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>
      <c r="A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>
      <c r="A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>
      <c r="A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>
      <c r="A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>
      <c r="A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>
      <c r="A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>
      <c r="A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>
      <c r="A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>
      <c r="A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>
      <c r="A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>
      <c r="A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>
      <c r="A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>
      <c r="A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>
      <c r="A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>
      <c r="A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>
      <c r="A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>
      <c r="A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>
      <c r="A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>
      <c r="A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>
      <c r="A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>
      <c r="A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>
      <c r="A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>
      <c r="A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>
      <c r="A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>
      <c r="A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>
      <c r="A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>
      <c r="A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>
      <c r="A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>
      <c r="A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>
      <c r="A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>
      <c r="A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>
      <c r="A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>
      <c r="A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>
      <c r="A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>
      <c r="A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>
      <c r="A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>
      <c r="A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>
      <c r="A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>
      <c r="A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>
      <c r="A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>
      <c r="A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>
      <c r="A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>
      <c r="A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>
      <c r="A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>
      <c r="A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>
      <c r="A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>
      <c r="A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>
      <c r="A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>
      <c r="A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>
      <c r="A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>
      <c r="A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>
      <c r="A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>
      <c r="A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>
      <c r="A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>
      <c r="A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>
      <c r="A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>
      <c r="A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>
      <c r="A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>
      <c r="A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>
      <c r="A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>
      <c r="A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>
      <c r="A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>
      <c r="A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>
      <c r="A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>
      <c r="A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>
      <c r="A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>
      <c r="A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>
      <c r="A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>
      <c r="A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>
      <c r="A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>
      <c r="A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>
      <c r="A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>
      <c r="A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>
      <c r="A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>
      <c r="A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>
      <c r="A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>
      <c r="A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>
      <c r="A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>
      <c r="A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>
      <c r="A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>
      <c r="A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>
      <c r="A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>
      <c r="A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>
      <c r="A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>
      <c r="A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>
      <c r="A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>
      <c r="A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>
      <c r="A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>
      <c r="A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>
      <c r="A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>
      <c r="A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>
      <c r="A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>
      <c r="A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>
      <c r="A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>
      <c r="A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>
      <c r="A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>
      <c r="A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>
      <c r="A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>
      <c r="A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>
      <c r="A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>
      <c r="A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>
      <c r="A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>
      <c r="A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>
      <c r="A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>
      <c r="A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>
      <c r="A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>
      <c r="A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>
      <c r="A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>
      <c r="A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>
      <c r="A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>
      <c r="A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>
      <c r="A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>
      <c r="A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>
      <c r="A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>
      <c r="A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>
      <c r="A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>
      <c r="A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>
      <c r="A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>
      <c r="A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>
      <c r="A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>
      <c r="A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>
      <c r="A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>
      <c r="A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>
      <c r="A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>
      <c r="A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>
      <c r="A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>
      <c r="A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>
      <c r="A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>
      <c r="A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>
      <c r="A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>
      <c r="A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>
      <c r="A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>
      <c r="A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>
      <c r="A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>
      <c r="A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>
      <c r="A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>
      <c r="A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>
      <c r="A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>
      <c r="A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>
      <c r="A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>
      <c r="A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>
      <c r="A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>
      <c r="A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>
      <c r="A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>
      <c r="A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>
      <c r="A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>
      <c r="A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>
      <c r="A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>
      <c r="A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>
      <c r="A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>
      <c r="A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>
      <c r="A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>
      <c r="A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>
      <c r="A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>
      <c r="A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>
      <c r="A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>
      <c r="A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>
      <c r="A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>
      <c r="A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>
      <c r="A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>
      <c r="A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>
      <c r="A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>
      <c r="A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>
      <c r="A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>
      <c r="A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>
      <c r="A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>
      <c r="A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>
      <c r="A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>
      <c r="A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>
      <c r="A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>
      <c r="A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>
      <c r="A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>
      <c r="A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>
      <c r="A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>
      <c r="A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>
      <c r="A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>
      <c r="A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>
      <c r="A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>
      <c r="A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>
      <c r="A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>
      <c r="A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>
      <c r="A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>
      <c r="A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>
      <c r="A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>
      <c r="A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>
      <c r="A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>
      <c r="A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>
      <c r="A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>
      <c r="A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>
      <c r="A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>
      <c r="A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>
      <c r="A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>
      <c r="A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>
      <c r="A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>
      <c r="A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>
      <c r="A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>
      <c r="A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>
      <c r="A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>
      <c r="A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>
      <c r="A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>
      <c r="A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>
      <c r="A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>
      <c r="A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>
      <c r="A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>
      <c r="A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>
      <c r="A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>
      <c r="A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>
      <c r="A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>
      <c r="A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>
      <c r="A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>
      <c r="A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>
      <c r="A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>
      <c r="A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>
      <c r="A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>
      <c r="A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>
      <c r="A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>
      <c r="A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>
      <c r="A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>
      <c r="A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>
      <c r="A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>
      <c r="A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>
      <c r="A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>
      <c r="A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>
      <c r="A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>
      <c r="A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>
      <c r="A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>
      <c r="A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>
      <c r="A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>
      <c r="A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>
      <c r="A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>
      <c r="A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>
      <c r="A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>
      <c r="A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>
      <c r="A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>
      <c r="A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>
      <c r="A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>
      <c r="A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>
      <c r="A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>
      <c r="A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>
      <c r="A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>
      <c r="A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>
      <c r="A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>
      <c r="A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>
      <c r="A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>
      <c r="A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>
      <c r="A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>
      <c r="A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>
      <c r="A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>
      <c r="A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>
      <c r="A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>
      <c r="A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>
      <c r="A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>
      <c r="A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>
      <c r="A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>
      <c r="A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>
      <c r="A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>
      <c r="A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>
      <c r="A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>
      <c r="A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>
      <c r="A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>
      <c r="A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>
      <c r="A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>
      <c r="A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>
      <c r="A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>
      <c r="A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>
      <c r="A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>
      <c r="A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>
      <c r="A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>
      <c r="A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>
      <c r="A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>
      <c r="A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>
      <c r="A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>
      <c r="A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>
      <c r="A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>
      <c r="A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>
      <c r="A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>
      <c r="A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>
      <c r="A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>
      <c r="A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>
      <c r="A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>
      <c r="A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>
      <c r="A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>
      <c r="A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>
      <c r="A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>
      <c r="A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>
      <c r="A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>
      <c r="A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>
      <c r="A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>
      <c r="A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>
      <c r="A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>
      <c r="A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>
      <c r="A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>
      <c r="A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>
      <c r="A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>
      <c r="A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>
      <c r="A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>
      <c r="A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>
      <c r="A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>
      <c r="A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>
      <c r="A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>
      <c r="A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>
      <c r="A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>
      <c r="A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>
      <c r="A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>
      <c r="A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>
      <c r="A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>
      <c r="A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>
      <c r="A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>
      <c r="A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>
      <c r="A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>
      <c r="A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>
      <c r="A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>
      <c r="A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>
      <c r="A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>
      <c r="A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>
      <c r="A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>
      <c r="A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>
      <c r="A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>
      <c r="A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>
      <c r="A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>
      <c r="A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>
      <c r="A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>
      <c r="A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>
      <c r="A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>
      <c r="A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>
      <c r="A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>
      <c r="A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>
      <c r="A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>
      <c r="A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>
      <c r="A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>
      <c r="A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>
      <c r="A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>
      <c r="A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>
      <c r="A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>
      <c r="A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>
      <c r="A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>
      <c r="A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>
      <c r="A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>
      <c r="A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>
      <c r="A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>
      <c r="A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>
      <c r="A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>
      <c r="A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>
      <c r="A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>
      <c r="A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>
      <c r="A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>
      <c r="A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>
      <c r="A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>
      <c r="A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>
      <c r="A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>
      <c r="A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>
      <c r="A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>
      <c r="A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>
      <c r="A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>
      <c r="A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>
      <c r="A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>
      <c r="A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>
      <c r="A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>
      <c r="A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>
      <c r="A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>
      <c r="A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>
      <c r="A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>
      <c r="A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>
      <c r="A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>
      <c r="A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>
      <c r="A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>
      <c r="A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>
      <c r="A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>
      <c r="A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>
      <c r="A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>
      <c r="A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>
      <c r="A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>
      <c r="A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>
      <c r="A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>
      <c r="A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>
      <c r="A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>
      <c r="A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>
      <c r="A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>
      <c r="A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>
      <c r="A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>
      <c r="A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>
      <c r="A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>
      <c r="A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>
      <c r="A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>
      <c r="A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>
      <c r="A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>
      <c r="A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>
      <c r="A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>
      <c r="A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>
      <c r="A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>
      <c r="A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>
      <c r="A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>
      <c r="A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>
      <c r="A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>
      <c r="A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>
      <c r="A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>
      <c r="A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>
      <c r="A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>
      <c r="A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>
      <c r="A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>
      <c r="A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>
      <c r="A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>
      <c r="A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>
      <c r="A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>
      <c r="A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>
      <c r="A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>
      <c r="A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>
      <c r="A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>
      <c r="A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>
      <c r="A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>
      <c r="A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>
      <c r="A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>
      <c r="A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>
      <c r="A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>
      <c r="A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>
      <c r="A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>
      <c r="A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>
      <c r="A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>
      <c r="A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>
      <c r="A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>
      <c r="A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>
      <c r="A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>
      <c r="A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>
      <c r="A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>
      <c r="A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>
      <c r="A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>
      <c r="A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>
      <c r="A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>
      <c r="A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>
      <c r="A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>
      <c r="A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>
      <c r="A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>
      <c r="A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>
      <c r="A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>
      <c r="A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>
      <c r="A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>
      <c r="A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>
      <c r="A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>
      <c r="A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>
      <c r="A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>
      <c r="A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>
      <c r="A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>
      <c r="A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>
      <c r="A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>
      <c r="A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>
      <c r="A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>
      <c r="A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>
      <c r="A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>
      <c r="A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>
      <c r="A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>
      <c r="A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>
      <c r="A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>
      <c r="A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>
      <c r="A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>
      <c r="A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>
      <c r="A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>
      <c r="A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>
      <c r="A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>
      <c r="A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>
      <c r="A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>
      <c r="A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>
      <c r="A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>
      <c r="A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>
      <c r="A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>
      <c r="A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>
      <c r="A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>
      <c r="A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>
      <c r="A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>
      <c r="A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>
      <c r="A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>
      <c r="A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>
      <c r="A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>
      <c r="A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>
      <c r="A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>
      <c r="A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>
      <c r="A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>
      <c r="A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>
      <c r="A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>
      <c r="A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>
      <c r="A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>
      <c r="A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>
      <c r="A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>
      <c r="A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>
      <c r="A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>
      <c r="A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>
      <c r="A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>
      <c r="A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>
      <c r="A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>
      <c r="A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>
      <c r="A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>
      <c r="A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>
      <c r="A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>
      <c r="A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>
      <c r="A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>
      <c r="A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>
      <c r="A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>
      <c r="A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>
      <c r="A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>
      <c r="A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>
      <c r="A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>
      <c r="A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>
      <c r="A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>
      <c r="A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>
      <c r="A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>
      <c r="A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>
      <c r="A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>
      <c r="A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>
      <c r="A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>
      <c r="A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>
      <c r="A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>
      <c r="A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>
      <c r="A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>
      <c r="A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>
      <c r="A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>
      <c r="A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>
      <c r="A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>
      <c r="A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>
      <c r="A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>
      <c r="A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>
      <c r="A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>
      <c r="A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>
      <c r="A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>
      <c r="A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>
      <c r="A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>
      <c r="A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>
      <c r="A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>
      <c r="A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>
      <c r="A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>
      <c r="A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>
      <c r="A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>
      <c r="A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>
      <c r="A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>
      <c r="A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>
      <c r="A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>
      <c r="A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>
      <c r="A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>
      <c r="A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>
      <c r="A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>
      <c r="A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>
      <c r="A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>
      <c r="A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>
      <c r="A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>
      <c r="A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>
      <c r="A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>
      <c r="A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>
      <c r="A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>
      <c r="A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>
      <c r="A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</sheetData>
  <conditionalFormatting sqref="A14:M14 O14:Z14">
    <cfRule type="cellIs" dxfId="0" priority="1" operator="lessThan">
      <formula>0</formula>
    </cfRule>
  </conditionalFormatting>
  <conditionalFormatting sqref="A14:M14 O14:Z14">
    <cfRule type="cellIs" dxfId="1" priority="2" operator="greaterThan">
      <formula>0</formula>
    </cfRule>
  </conditionalFormatting>
  <conditionalFormatting sqref="A25:M25 O25:Z25">
    <cfRule type="cellIs" dxfId="0" priority="3" operator="lessThan">
      <formula>0</formula>
    </cfRule>
  </conditionalFormatting>
  <conditionalFormatting sqref="A25:M25 O25:Z25">
    <cfRule type="cellIs" dxfId="1" priority="4" operator="greaterThan">
      <formula>0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25.0"/>
  </cols>
  <sheetData>
    <row r="1">
      <c r="A1" s="11"/>
      <c r="B1" s="12">
        <v>44673.0</v>
      </c>
      <c r="C1" s="12">
        <v>44703.0</v>
      </c>
      <c r="D1" s="12">
        <v>44734.0</v>
      </c>
      <c r="E1" s="12">
        <v>44764.0</v>
      </c>
      <c r="F1" s="12">
        <v>44795.0</v>
      </c>
      <c r="G1" s="12">
        <v>44826.0</v>
      </c>
      <c r="H1" s="12">
        <v>44856.0</v>
      </c>
      <c r="I1" s="12">
        <v>44887.0</v>
      </c>
      <c r="J1" s="12">
        <v>44917.0</v>
      </c>
      <c r="K1" s="12">
        <v>44584.0</v>
      </c>
      <c r="L1" s="12">
        <v>44615.0</v>
      </c>
      <c r="M1" s="12">
        <v>44643.0</v>
      </c>
      <c r="N1" s="13" t="s">
        <v>14</v>
      </c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>
      <c r="N2" s="11">
        <f t="shared" ref="N2:N3" si="1">SUM(B2:M2)</f>
        <v>0</v>
      </c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>
      <c r="A3" s="13" t="s">
        <v>15</v>
      </c>
      <c r="B3" s="15">
        <v>6000.0</v>
      </c>
      <c r="C3" s="15">
        <v>7500.0</v>
      </c>
      <c r="D3" s="15">
        <v>7500.0</v>
      </c>
      <c r="E3" s="15">
        <v>7500.0</v>
      </c>
      <c r="F3" s="15">
        <v>7500.0</v>
      </c>
      <c r="G3" s="15">
        <v>7500.0</v>
      </c>
      <c r="H3" s="15">
        <v>7500.0</v>
      </c>
      <c r="I3" s="15">
        <v>7500.0</v>
      </c>
      <c r="J3" s="15">
        <v>7500.0</v>
      </c>
      <c r="K3" s="15">
        <v>7500.0</v>
      </c>
      <c r="L3" s="15">
        <v>7500.0</v>
      </c>
      <c r="M3" s="15">
        <v>7500.0</v>
      </c>
      <c r="N3" s="11">
        <f t="shared" si="1"/>
        <v>88500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>
      <c r="A6" s="18" t="s">
        <v>16</v>
      </c>
      <c r="B6" s="19">
        <f t="shared" ref="B6:M6" si="2">SUM(B3)</f>
        <v>6000</v>
      </c>
      <c r="C6" s="19">
        <f t="shared" si="2"/>
        <v>7500</v>
      </c>
      <c r="D6" s="19">
        <f t="shared" si="2"/>
        <v>7500</v>
      </c>
      <c r="E6" s="19">
        <f t="shared" si="2"/>
        <v>7500</v>
      </c>
      <c r="F6" s="19">
        <f t="shared" si="2"/>
        <v>7500</v>
      </c>
      <c r="G6" s="19">
        <f t="shared" si="2"/>
        <v>7500</v>
      </c>
      <c r="H6" s="19">
        <f t="shared" si="2"/>
        <v>7500</v>
      </c>
      <c r="I6" s="19">
        <f t="shared" si="2"/>
        <v>7500</v>
      </c>
      <c r="J6" s="19">
        <f t="shared" si="2"/>
        <v>7500</v>
      </c>
      <c r="K6" s="19">
        <f t="shared" si="2"/>
        <v>7500</v>
      </c>
      <c r="L6" s="19">
        <f t="shared" si="2"/>
        <v>7500</v>
      </c>
      <c r="M6" s="19">
        <f t="shared" si="2"/>
        <v>7500</v>
      </c>
      <c r="N6" s="11">
        <f t="shared" ref="N6:N17" si="4">SUM(B6:M6)</f>
        <v>88500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>
      <c r="A7" s="18" t="s">
        <v>17</v>
      </c>
      <c r="B7" s="19">
        <f t="shared" ref="B7:M7" si="3">B6/120*20</f>
        <v>1000</v>
      </c>
      <c r="C7" s="19">
        <f t="shared" si="3"/>
        <v>1250</v>
      </c>
      <c r="D7" s="19">
        <f t="shared" si="3"/>
        <v>1250</v>
      </c>
      <c r="E7" s="19">
        <f t="shared" si="3"/>
        <v>1250</v>
      </c>
      <c r="F7" s="19">
        <f t="shared" si="3"/>
        <v>1250</v>
      </c>
      <c r="G7" s="19">
        <f t="shared" si="3"/>
        <v>1250</v>
      </c>
      <c r="H7" s="19">
        <f t="shared" si="3"/>
        <v>1250</v>
      </c>
      <c r="I7" s="19">
        <f t="shared" si="3"/>
        <v>1250</v>
      </c>
      <c r="J7" s="19">
        <f t="shared" si="3"/>
        <v>1250</v>
      </c>
      <c r="K7" s="19">
        <f t="shared" si="3"/>
        <v>1250</v>
      </c>
      <c r="L7" s="19">
        <f t="shared" si="3"/>
        <v>1250</v>
      </c>
      <c r="M7" s="19">
        <f t="shared" si="3"/>
        <v>1250</v>
      </c>
      <c r="N7" s="11">
        <f t="shared" si="4"/>
        <v>14750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>
      <c r="A8" s="18" t="s">
        <v>18</v>
      </c>
      <c r="B8" s="19">
        <f t="shared" ref="B8:M8" si="5">B6-B7</f>
        <v>5000</v>
      </c>
      <c r="C8" s="19">
        <f t="shared" si="5"/>
        <v>6250</v>
      </c>
      <c r="D8" s="19">
        <f t="shared" si="5"/>
        <v>6250</v>
      </c>
      <c r="E8" s="19">
        <f t="shared" si="5"/>
        <v>6250</v>
      </c>
      <c r="F8" s="19">
        <f t="shared" si="5"/>
        <v>6250</v>
      </c>
      <c r="G8" s="19">
        <f t="shared" si="5"/>
        <v>6250</v>
      </c>
      <c r="H8" s="19">
        <f t="shared" si="5"/>
        <v>6250</v>
      </c>
      <c r="I8" s="19">
        <f t="shared" si="5"/>
        <v>6250</v>
      </c>
      <c r="J8" s="19">
        <f t="shared" si="5"/>
        <v>6250</v>
      </c>
      <c r="K8" s="19">
        <f t="shared" si="5"/>
        <v>6250</v>
      </c>
      <c r="L8" s="19">
        <f t="shared" si="5"/>
        <v>6250</v>
      </c>
      <c r="M8" s="19">
        <f t="shared" si="5"/>
        <v>6250</v>
      </c>
      <c r="N8" s="11">
        <f t="shared" si="4"/>
        <v>73750</v>
      </c>
      <c r="O8" s="20">
        <f>N8/N8</f>
        <v>1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>
      <c r="A9" s="11"/>
      <c r="N9" s="11">
        <f t="shared" si="4"/>
        <v>0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>
      <c r="A10" s="13" t="s">
        <v>19</v>
      </c>
      <c r="N10" s="11">
        <f t="shared" si="4"/>
        <v>0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>
      <c r="A11" s="13" t="s">
        <v>20</v>
      </c>
      <c r="B11" s="15">
        <v>600.0</v>
      </c>
      <c r="C11" s="15">
        <v>600.0</v>
      </c>
      <c r="D11" s="15">
        <v>600.0</v>
      </c>
      <c r="E11" s="15">
        <v>600.0</v>
      </c>
      <c r="F11" s="15">
        <v>600.0</v>
      </c>
      <c r="G11" s="15">
        <v>600.0</v>
      </c>
      <c r="H11" s="15">
        <v>600.0</v>
      </c>
      <c r="I11" s="15">
        <v>600.0</v>
      </c>
      <c r="J11" s="15">
        <v>600.0</v>
      </c>
      <c r="K11" s="15">
        <v>600.0</v>
      </c>
      <c r="L11" s="15">
        <v>600.0</v>
      </c>
      <c r="M11" s="15">
        <v>600.0</v>
      </c>
      <c r="N11" s="11">
        <f t="shared" si="4"/>
        <v>7200</v>
      </c>
      <c r="O11" s="20">
        <f>N11/N8</f>
        <v>0.09762711864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>
      <c r="A12" s="13" t="s">
        <v>21</v>
      </c>
      <c r="B12" s="15">
        <v>500.0</v>
      </c>
      <c r="C12" s="15">
        <v>500.0</v>
      </c>
      <c r="D12" s="15">
        <v>500.0</v>
      </c>
      <c r="E12" s="15">
        <v>500.0</v>
      </c>
      <c r="F12" s="15">
        <v>500.0</v>
      </c>
      <c r="G12" s="15">
        <v>500.0</v>
      </c>
      <c r="H12" s="15">
        <v>500.0</v>
      </c>
      <c r="I12" s="15">
        <v>500.0</v>
      </c>
      <c r="J12" s="15">
        <v>500.0</v>
      </c>
      <c r="K12" s="15">
        <v>500.0</v>
      </c>
      <c r="L12" s="15">
        <v>500.0</v>
      </c>
      <c r="M12" s="15">
        <v>500.0</v>
      </c>
      <c r="N12" s="11">
        <f t="shared" si="4"/>
        <v>6000</v>
      </c>
      <c r="O12" s="20">
        <f>N12/N8</f>
        <v>0.0813559322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>
      <c r="A13" s="18" t="s">
        <v>22</v>
      </c>
      <c r="B13" s="19">
        <f t="shared" ref="B13:M13" si="6">SUM(B11:B12)</f>
        <v>1100</v>
      </c>
      <c r="C13" s="19">
        <f t="shared" si="6"/>
        <v>1100</v>
      </c>
      <c r="D13" s="19">
        <f t="shared" si="6"/>
        <v>1100</v>
      </c>
      <c r="E13" s="19">
        <f t="shared" si="6"/>
        <v>1100</v>
      </c>
      <c r="F13" s="19">
        <f t="shared" si="6"/>
        <v>1100</v>
      </c>
      <c r="G13" s="19">
        <f t="shared" si="6"/>
        <v>1100</v>
      </c>
      <c r="H13" s="19">
        <f t="shared" si="6"/>
        <v>1100</v>
      </c>
      <c r="I13" s="19">
        <f t="shared" si="6"/>
        <v>1100</v>
      </c>
      <c r="J13" s="19">
        <f t="shared" si="6"/>
        <v>1100</v>
      </c>
      <c r="K13" s="19">
        <f t="shared" si="6"/>
        <v>1100</v>
      </c>
      <c r="L13" s="19">
        <f t="shared" si="6"/>
        <v>1100</v>
      </c>
      <c r="M13" s="19">
        <f t="shared" si="6"/>
        <v>1100</v>
      </c>
      <c r="N13" s="11">
        <f t="shared" si="4"/>
        <v>13200</v>
      </c>
      <c r="O13" s="20">
        <f>N13/N8</f>
        <v>0.1789830508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>
      <c r="A14" s="18" t="s">
        <v>23</v>
      </c>
      <c r="B14" s="19">
        <f t="shared" ref="B14:M14" si="7">B8-B13</f>
        <v>3900</v>
      </c>
      <c r="C14" s="19">
        <f t="shared" si="7"/>
        <v>5150</v>
      </c>
      <c r="D14" s="19">
        <f t="shared" si="7"/>
        <v>5150</v>
      </c>
      <c r="E14" s="19">
        <f t="shared" si="7"/>
        <v>5150</v>
      </c>
      <c r="F14" s="19">
        <f t="shared" si="7"/>
        <v>5150</v>
      </c>
      <c r="G14" s="19">
        <f t="shared" si="7"/>
        <v>5150</v>
      </c>
      <c r="H14" s="19">
        <f t="shared" si="7"/>
        <v>5150</v>
      </c>
      <c r="I14" s="19">
        <f t="shared" si="7"/>
        <v>5150</v>
      </c>
      <c r="J14" s="19">
        <f t="shared" si="7"/>
        <v>5150</v>
      </c>
      <c r="K14" s="19">
        <f t="shared" si="7"/>
        <v>5150</v>
      </c>
      <c r="L14" s="19">
        <f t="shared" si="7"/>
        <v>5150</v>
      </c>
      <c r="M14" s="19">
        <f t="shared" si="7"/>
        <v>5150</v>
      </c>
      <c r="N14" s="11">
        <f t="shared" si="4"/>
        <v>60550</v>
      </c>
      <c r="O14" s="20">
        <f>N14/N8</f>
        <v>0.8210169492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>
      <c r="A15" s="11"/>
      <c r="N15" s="11">
        <f t="shared" si="4"/>
        <v>0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>
      <c r="A16" s="13" t="s">
        <v>24</v>
      </c>
      <c r="K16" s="21"/>
      <c r="N16" s="11">
        <f t="shared" si="4"/>
        <v>0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>
      <c r="A17" s="13" t="s">
        <v>33</v>
      </c>
      <c r="B17" s="15">
        <v>2000.0</v>
      </c>
      <c r="C17" s="15">
        <v>2000.0</v>
      </c>
      <c r="D17" s="15">
        <v>2000.0</v>
      </c>
      <c r="E17" s="15">
        <v>2000.0</v>
      </c>
      <c r="F17" s="15">
        <v>2000.0</v>
      </c>
      <c r="G17" s="15">
        <v>2000.0</v>
      </c>
      <c r="H17" s="15">
        <v>2000.0</v>
      </c>
      <c r="I17" s="15">
        <v>2000.0</v>
      </c>
      <c r="J17" s="15">
        <v>2000.0</v>
      </c>
      <c r="K17" s="15">
        <v>2000.0</v>
      </c>
      <c r="L17" s="15">
        <v>2000.0</v>
      </c>
      <c r="M17" s="15">
        <v>2000.0</v>
      </c>
      <c r="N17" s="11">
        <f t="shared" si="4"/>
        <v>24000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>
      <c r="A18" s="16" t="s">
        <v>34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>
      <c r="A19" s="16" t="s">
        <v>35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17">
        <f t="shared" ref="N19:N28" si="8">SUM(B19:M19)</f>
        <v>0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>
      <c r="A20" s="16" t="s">
        <v>36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>
        <f t="shared" si="8"/>
        <v>0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>
      <c r="A21" s="13" t="s">
        <v>26</v>
      </c>
      <c r="N21" s="11">
        <f t="shared" si="8"/>
        <v>0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>
      <c r="A22" s="13" t="s">
        <v>27</v>
      </c>
      <c r="B22" s="15">
        <v>50.0</v>
      </c>
      <c r="C22" s="15">
        <v>50.0</v>
      </c>
      <c r="D22" s="15">
        <v>50.0</v>
      </c>
      <c r="E22" s="15">
        <v>50.0</v>
      </c>
      <c r="F22" s="15">
        <v>50.0</v>
      </c>
      <c r="G22" s="15">
        <v>50.0</v>
      </c>
      <c r="H22" s="15">
        <v>50.0</v>
      </c>
      <c r="I22" s="15">
        <v>50.0</v>
      </c>
      <c r="J22" s="15">
        <v>50.0</v>
      </c>
      <c r="K22" s="15">
        <v>50.0</v>
      </c>
      <c r="L22" s="15">
        <v>50.0</v>
      </c>
      <c r="M22" s="15">
        <v>50.0</v>
      </c>
      <c r="N22" s="11">
        <f t="shared" si="8"/>
        <v>600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>
      <c r="A23" s="13" t="s">
        <v>28</v>
      </c>
      <c r="B23" s="15">
        <v>250.0</v>
      </c>
      <c r="C23" s="15">
        <v>250.0</v>
      </c>
      <c r="D23" s="15">
        <v>250.0</v>
      </c>
      <c r="E23" s="15">
        <v>250.0</v>
      </c>
      <c r="F23" s="15">
        <v>250.0</v>
      </c>
      <c r="G23" s="15">
        <v>250.0</v>
      </c>
      <c r="H23" s="15">
        <v>250.0</v>
      </c>
      <c r="I23" s="15">
        <v>250.0</v>
      </c>
      <c r="J23" s="15">
        <v>250.0</v>
      </c>
      <c r="K23" s="15">
        <v>250.0</v>
      </c>
      <c r="L23" s="15">
        <v>250.0</v>
      </c>
      <c r="M23" s="15">
        <v>250.0</v>
      </c>
      <c r="N23" s="11">
        <f t="shared" si="8"/>
        <v>3000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>
      <c r="A24" s="13" t="s">
        <v>37</v>
      </c>
      <c r="N24" s="11">
        <f t="shared" si="8"/>
        <v>0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>
      <c r="A25" s="13" t="s">
        <v>38</v>
      </c>
      <c r="B25" s="22">
        <f t="shared" ref="B25:F25" si="9">100+400+32.5</f>
        <v>532.5</v>
      </c>
      <c r="C25" s="22">
        <f t="shared" si="9"/>
        <v>532.5</v>
      </c>
      <c r="D25" s="22">
        <f t="shared" si="9"/>
        <v>532.5</v>
      </c>
      <c r="E25" s="22">
        <f t="shared" si="9"/>
        <v>532.5</v>
      </c>
      <c r="F25" s="22">
        <f t="shared" si="9"/>
        <v>532.5</v>
      </c>
      <c r="G25" s="15">
        <v>5000.0</v>
      </c>
      <c r="H25" s="22">
        <f t="shared" ref="H25:M25" si="10">100+400+32.5</f>
        <v>532.5</v>
      </c>
      <c r="I25" s="22">
        <f t="shared" si="10"/>
        <v>532.5</v>
      </c>
      <c r="J25" s="22">
        <f t="shared" si="10"/>
        <v>532.5</v>
      </c>
      <c r="K25" s="22">
        <f t="shared" si="10"/>
        <v>532.5</v>
      </c>
      <c r="L25" s="22">
        <f t="shared" si="10"/>
        <v>532.5</v>
      </c>
      <c r="M25" s="22">
        <f t="shared" si="10"/>
        <v>532.5</v>
      </c>
      <c r="N25" s="11">
        <f t="shared" si="8"/>
        <v>10857.5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>
      <c r="A26" s="18" t="s">
        <v>30</v>
      </c>
      <c r="B26" s="19">
        <f t="shared" ref="B26:M26" si="11">SUM(B17:B25)</f>
        <v>2832.5</v>
      </c>
      <c r="C26" s="19">
        <f t="shared" si="11"/>
        <v>2832.5</v>
      </c>
      <c r="D26" s="19">
        <f t="shared" si="11"/>
        <v>2832.5</v>
      </c>
      <c r="E26" s="19">
        <f t="shared" si="11"/>
        <v>2832.5</v>
      </c>
      <c r="F26" s="19">
        <f t="shared" si="11"/>
        <v>2832.5</v>
      </c>
      <c r="G26" s="19">
        <f t="shared" si="11"/>
        <v>7300</v>
      </c>
      <c r="H26" s="19">
        <f t="shared" si="11"/>
        <v>2832.5</v>
      </c>
      <c r="I26" s="19">
        <f t="shared" si="11"/>
        <v>2832.5</v>
      </c>
      <c r="J26" s="19">
        <f t="shared" si="11"/>
        <v>2832.5</v>
      </c>
      <c r="K26" s="19">
        <f t="shared" si="11"/>
        <v>2832.5</v>
      </c>
      <c r="L26" s="19">
        <f t="shared" si="11"/>
        <v>2832.5</v>
      </c>
      <c r="M26" s="19">
        <f t="shared" si="11"/>
        <v>2832.5</v>
      </c>
      <c r="N26" s="11">
        <f t="shared" si="8"/>
        <v>38457.5</v>
      </c>
      <c r="O26" s="20">
        <f>N26/N8</f>
        <v>0.5214576271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>
      <c r="A27" s="13" t="s">
        <v>31</v>
      </c>
      <c r="B27" s="22">
        <f t="shared" ref="B27:M27" si="12">B26+B13</f>
        <v>3932.5</v>
      </c>
      <c r="C27" s="22">
        <f t="shared" si="12"/>
        <v>3932.5</v>
      </c>
      <c r="D27" s="22">
        <f t="shared" si="12"/>
        <v>3932.5</v>
      </c>
      <c r="E27" s="22">
        <f t="shared" si="12"/>
        <v>3932.5</v>
      </c>
      <c r="F27" s="22">
        <f t="shared" si="12"/>
        <v>3932.5</v>
      </c>
      <c r="G27" s="22">
        <f t="shared" si="12"/>
        <v>8400</v>
      </c>
      <c r="H27" s="22">
        <f t="shared" si="12"/>
        <v>3932.5</v>
      </c>
      <c r="I27" s="22">
        <f t="shared" si="12"/>
        <v>3932.5</v>
      </c>
      <c r="J27" s="22">
        <f t="shared" si="12"/>
        <v>3932.5</v>
      </c>
      <c r="K27" s="22">
        <f t="shared" si="12"/>
        <v>3932.5</v>
      </c>
      <c r="L27" s="22">
        <f t="shared" si="12"/>
        <v>3932.5</v>
      </c>
      <c r="M27" s="22">
        <f t="shared" si="12"/>
        <v>3932.5</v>
      </c>
      <c r="N27" s="11">
        <f t="shared" si="8"/>
        <v>51657.5</v>
      </c>
      <c r="O27" s="20">
        <f>N27/N8</f>
        <v>0.700440678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>
      <c r="A28" s="18" t="s">
        <v>32</v>
      </c>
      <c r="B28" s="19">
        <f t="shared" ref="B28:M28" si="13">B14-B26</f>
        <v>1067.5</v>
      </c>
      <c r="C28" s="19">
        <f t="shared" si="13"/>
        <v>2317.5</v>
      </c>
      <c r="D28" s="19">
        <f t="shared" si="13"/>
        <v>2317.5</v>
      </c>
      <c r="E28" s="19">
        <f t="shared" si="13"/>
        <v>2317.5</v>
      </c>
      <c r="F28" s="19">
        <f t="shared" si="13"/>
        <v>2317.5</v>
      </c>
      <c r="G28" s="19">
        <f t="shared" si="13"/>
        <v>-2150</v>
      </c>
      <c r="H28" s="19">
        <f t="shared" si="13"/>
        <v>2317.5</v>
      </c>
      <c r="I28" s="19">
        <f t="shared" si="13"/>
        <v>2317.5</v>
      </c>
      <c r="J28" s="19">
        <f t="shared" si="13"/>
        <v>2317.5</v>
      </c>
      <c r="K28" s="19">
        <f t="shared" si="13"/>
        <v>2317.5</v>
      </c>
      <c r="L28" s="19">
        <f t="shared" si="13"/>
        <v>2317.5</v>
      </c>
      <c r="M28" s="19">
        <f t="shared" si="13"/>
        <v>2317.5</v>
      </c>
      <c r="N28" s="11">
        <f t="shared" si="8"/>
        <v>22092.5</v>
      </c>
      <c r="O28" s="20">
        <f>N28/N8</f>
        <v>0.299559322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>
      <c r="A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>
      <c r="A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>
      <c r="A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>
      <c r="A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>
      <c r="A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>
      <c r="A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>
      <c r="A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>
      <c r="A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>
      <c r="A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>
      <c r="A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>
      <c r="A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>
      <c r="A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>
      <c r="A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>
      <c r="A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>
      <c r="A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>
      <c r="A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>
      <c r="A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>
      <c r="A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>
      <c r="A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>
      <c r="A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>
      <c r="A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>
      <c r="A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>
      <c r="A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>
      <c r="A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>
      <c r="A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>
      <c r="A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>
      <c r="A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>
      <c r="A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>
      <c r="A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>
      <c r="A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>
      <c r="A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>
      <c r="A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>
      <c r="A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>
      <c r="A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>
      <c r="A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>
      <c r="A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>
      <c r="A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>
      <c r="A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>
      <c r="A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>
      <c r="A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>
      <c r="A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>
      <c r="A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>
      <c r="A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>
      <c r="A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>
      <c r="A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>
      <c r="A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>
      <c r="A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>
      <c r="A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>
      <c r="A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>
      <c r="A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>
      <c r="A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>
      <c r="A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>
      <c r="A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>
      <c r="A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>
      <c r="A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>
      <c r="A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>
      <c r="A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>
      <c r="A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>
      <c r="A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>
      <c r="A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>
      <c r="A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>
      <c r="A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>
      <c r="A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>
      <c r="A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>
      <c r="A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>
      <c r="A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>
      <c r="A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>
      <c r="A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>
      <c r="A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>
      <c r="A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>
      <c r="A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>
      <c r="A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>
      <c r="A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>
      <c r="A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>
      <c r="A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>
      <c r="A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>
      <c r="A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>
      <c r="A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>
      <c r="A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>
      <c r="A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>
      <c r="A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>
      <c r="A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>
      <c r="A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>
      <c r="A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>
      <c r="A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>
      <c r="A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>
      <c r="A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>
      <c r="A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>
      <c r="A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>
      <c r="A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>
      <c r="A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>
      <c r="A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>
      <c r="A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>
      <c r="A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>
      <c r="A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>
      <c r="A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>
      <c r="A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>
      <c r="A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>
      <c r="A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>
      <c r="A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>
      <c r="A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>
      <c r="A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>
      <c r="A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>
      <c r="A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>
      <c r="A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>
      <c r="A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>
      <c r="A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>
      <c r="A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>
      <c r="A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>
      <c r="A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>
      <c r="A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>
      <c r="A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>
      <c r="A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>
      <c r="A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>
      <c r="A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>
      <c r="A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>
      <c r="A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>
      <c r="A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>
      <c r="A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>
      <c r="A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>
      <c r="A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>
      <c r="A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>
      <c r="A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>
      <c r="A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>
      <c r="A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>
      <c r="A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>
      <c r="A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>
      <c r="A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>
      <c r="A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>
      <c r="A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>
      <c r="A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>
      <c r="A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>
      <c r="A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>
      <c r="A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>
      <c r="A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>
      <c r="A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>
      <c r="A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>
      <c r="A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>
      <c r="A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>
      <c r="A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>
      <c r="A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>
      <c r="A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>
      <c r="A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>
      <c r="A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>
      <c r="A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>
      <c r="A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>
      <c r="A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>
      <c r="A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>
      <c r="A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>
      <c r="A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>
      <c r="A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>
      <c r="A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>
      <c r="A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>
      <c r="A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>
      <c r="A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>
      <c r="A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>
      <c r="A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>
      <c r="A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>
      <c r="A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>
      <c r="A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>
      <c r="A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>
      <c r="A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>
      <c r="A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>
      <c r="A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>
      <c r="A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>
      <c r="A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>
      <c r="A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>
      <c r="A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>
      <c r="A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>
      <c r="A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>
      <c r="A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>
      <c r="A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>
      <c r="A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>
      <c r="A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>
      <c r="A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>
      <c r="A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>
      <c r="A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>
      <c r="A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>
      <c r="A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>
      <c r="A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>
      <c r="A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>
      <c r="A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>
      <c r="A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>
      <c r="A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>
      <c r="A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>
      <c r="A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>
      <c r="A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>
      <c r="A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>
      <c r="A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>
      <c r="A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>
      <c r="A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>
      <c r="A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>
      <c r="A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>
      <c r="A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>
      <c r="A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>
      <c r="A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>
      <c r="A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>
      <c r="A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>
      <c r="A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>
      <c r="A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>
      <c r="A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>
      <c r="A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>
      <c r="A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>
      <c r="A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>
      <c r="A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>
      <c r="A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>
      <c r="A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>
      <c r="A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>
      <c r="A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>
      <c r="A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>
      <c r="A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>
      <c r="A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>
      <c r="A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>
      <c r="A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>
      <c r="A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>
      <c r="A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>
      <c r="A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>
      <c r="A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>
      <c r="A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>
      <c r="A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>
      <c r="A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>
      <c r="A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>
      <c r="A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>
      <c r="A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>
      <c r="A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>
      <c r="A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>
      <c r="A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>
      <c r="A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>
      <c r="A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>
      <c r="A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>
      <c r="A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>
      <c r="A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>
      <c r="A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>
      <c r="A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>
      <c r="A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>
      <c r="A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>
      <c r="A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>
      <c r="A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>
      <c r="A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>
      <c r="A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>
      <c r="A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>
      <c r="A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>
      <c r="A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>
      <c r="A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>
      <c r="A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>
      <c r="A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>
      <c r="A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>
      <c r="A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>
      <c r="A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>
      <c r="A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>
      <c r="A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>
      <c r="A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>
      <c r="A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>
      <c r="A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>
      <c r="A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>
      <c r="A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>
      <c r="A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>
      <c r="A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>
      <c r="A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>
      <c r="A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>
      <c r="A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>
      <c r="A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>
      <c r="A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>
      <c r="A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>
      <c r="A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>
      <c r="A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>
      <c r="A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>
      <c r="A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>
      <c r="A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>
      <c r="A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>
      <c r="A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>
      <c r="A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>
      <c r="A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>
      <c r="A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>
      <c r="A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>
      <c r="A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>
      <c r="A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>
      <c r="A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>
      <c r="A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>
      <c r="A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>
      <c r="A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>
      <c r="A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>
      <c r="A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>
      <c r="A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>
      <c r="A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>
      <c r="A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>
      <c r="A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>
      <c r="A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>
      <c r="A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>
      <c r="A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>
      <c r="A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>
      <c r="A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>
      <c r="A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>
      <c r="A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>
      <c r="A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>
      <c r="A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>
      <c r="A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>
      <c r="A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>
      <c r="A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>
      <c r="A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>
      <c r="A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>
      <c r="A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>
      <c r="A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>
      <c r="A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>
      <c r="A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>
      <c r="A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>
      <c r="A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>
      <c r="A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>
      <c r="A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>
      <c r="A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>
      <c r="A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>
      <c r="A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>
      <c r="A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>
      <c r="A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>
      <c r="A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>
      <c r="A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>
      <c r="A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>
      <c r="A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>
      <c r="A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>
      <c r="A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>
      <c r="A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>
      <c r="A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>
      <c r="A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>
      <c r="A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>
      <c r="A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>
      <c r="A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>
      <c r="A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>
      <c r="A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>
      <c r="A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>
      <c r="A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>
      <c r="A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>
      <c r="A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>
      <c r="A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>
      <c r="A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>
      <c r="A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>
      <c r="A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>
      <c r="A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>
      <c r="A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>
      <c r="A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>
      <c r="A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>
      <c r="A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>
      <c r="A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>
      <c r="A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>
      <c r="A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>
      <c r="A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>
      <c r="A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>
      <c r="A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>
      <c r="A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>
      <c r="A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>
      <c r="A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>
      <c r="A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>
      <c r="A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>
      <c r="A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>
      <c r="A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>
      <c r="A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>
      <c r="A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>
      <c r="A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>
      <c r="A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>
      <c r="A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>
      <c r="A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>
      <c r="A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>
      <c r="A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>
      <c r="A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>
      <c r="A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>
      <c r="A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>
      <c r="A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>
      <c r="A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>
      <c r="A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>
      <c r="A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>
      <c r="A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>
      <c r="A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>
      <c r="A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>
      <c r="A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>
      <c r="A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>
      <c r="A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>
      <c r="A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>
      <c r="A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>
      <c r="A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>
      <c r="A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>
      <c r="A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>
      <c r="A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>
      <c r="A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>
      <c r="A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>
      <c r="A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>
      <c r="A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>
      <c r="A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>
      <c r="A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>
      <c r="A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>
      <c r="A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>
      <c r="A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>
      <c r="A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>
      <c r="A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>
      <c r="A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>
      <c r="A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>
      <c r="A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>
      <c r="A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>
      <c r="A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>
      <c r="A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>
      <c r="A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>
      <c r="A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>
      <c r="A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>
      <c r="A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>
      <c r="A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>
      <c r="A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>
      <c r="A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>
      <c r="A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>
      <c r="A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>
      <c r="A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>
      <c r="A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>
      <c r="A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>
      <c r="A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>
      <c r="A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>
      <c r="A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>
      <c r="A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>
      <c r="A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>
      <c r="A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>
      <c r="A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>
      <c r="A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>
      <c r="A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>
      <c r="A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>
      <c r="A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>
      <c r="A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>
      <c r="A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>
      <c r="A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>
      <c r="A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>
      <c r="A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>
      <c r="A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>
      <c r="A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>
      <c r="A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>
      <c r="A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>
      <c r="A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>
      <c r="A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>
      <c r="A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>
      <c r="A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>
      <c r="A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>
      <c r="A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>
      <c r="A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>
      <c r="A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>
      <c r="A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>
      <c r="A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>
      <c r="A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>
      <c r="A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>
      <c r="A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>
      <c r="A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>
      <c r="A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>
      <c r="A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>
      <c r="A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>
      <c r="A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>
      <c r="A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>
      <c r="A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>
      <c r="A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>
      <c r="A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>
      <c r="A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>
      <c r="A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>
      <c r="A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>
      <c r="A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>
      <c r="A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>
      <c r="A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>
      <c r="A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>
      <c r="A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>
      <c r="A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>
      <c r="A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>
      <c r="A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>
      <c r="A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>
      <c r="A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>
      <c r="A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>
      <c r="A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>
      <c r="A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>
      <c r="A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>
      <c r="A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>
      <c r="A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>
      <c r="A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>
      <c r="A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>
      <c r="A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>
      <c r="A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>
      <c r="A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>
      <c r="A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>
      <c r="A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>
      <c r="A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>
      <c r="A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>
      <c r="A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>
      <c r="A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>
      <c r="A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>
      <c r="A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>
      <c r="A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>
      <c r="A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>
      <c r="A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>
      <c r="A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>
      <c r="A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>
      <c r="A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>
      <c r="A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>
      <c r="A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>
      <c r="A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>
      <c r="A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>
      <c r="A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>
      <c r="A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>
      <c r="A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>
      <c r="A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>
      <c r="A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>
      <c r="A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>
      <c r="A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>
      <c r="A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>
      <c r="A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>
      <c r="A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>
      <c r="A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>
      <c r="A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>
      <c r="A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>
      <c r="A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>
      <c r="A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>
      <c r="A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>
      <c r="A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>
      <c r="A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>
      <c r="A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>
      <c r="A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>
      <c r="A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>
      <c r="A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>
      <c r="A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>
      <c r="A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>
      <c r="A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>
      <c r="A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>
      <c r="A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>
      <c r="A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>
      <c r="A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>
      <c r="A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>
      <c r="A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>
      <c r="A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>
      <c r="A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>
      <c r="A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>
      <c r="A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>
      <c r="A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>
      <c r="A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>
      <c r="A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>
      <c r="A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>
      <c r="A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>
      <c r="A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>
      <c r="A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>
      <c r="A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>
      <c r="A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>
      <c r="A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>
      <c r="A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>
      <c r="A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>
      <c r="A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>
      <c r="A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>
      <c r="A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>
      <c r="A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>
      <c r="A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>
      <c r="A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>
      <c r="A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>
      <c r="A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>
      <c r="A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>
      <c r="A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>
      <c r="A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>
      <c r="A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>
      <c r="A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>
      <c r="A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>
      <c r="A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>
      <c r="A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>
      <c r="A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>
      <c r="A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>
      <c r="A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>
      <c r="A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>
      <c r="A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>
      <c r="A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>
      <c r="A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>
      <c r="A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>
      <c r="A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>
      <c r="A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>
      <c r="A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>
      <c r="A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>
      <c r="A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>
      <c r="A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>
      <c r="A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>
      <c r="A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>
      <c r="A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>
      <c r="A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>
      <c r="A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>
      <c r="A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>
      <c r="A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>
      <c r="A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>
      <c r="A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>
      <c r="A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>
      <c r="A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>
      <c r="A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>
      <c r="A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>
      <c r="A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>
      <c r="A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>
      <c r="A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>
      <c r="A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>
      <c r="A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>
      <c r="A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>
      <c r="A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>
      <c r="A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>
      <c r="A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>
      <c r="A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>
      <c r="A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>
      <c r="A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>
      <c r="A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>
      <c r="A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>
      <c r="A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>
      <c r="A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>
      <c r="A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>
      <c r="A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>
      <c r="A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>
      <c r="A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>
      <c r="A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>
      <c r="A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>
      <c r="A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>
      <c r="A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>
      <c r="A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>
      <c r="A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>
      <c r="A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>
      <c r="A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>
      <c r="A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>
      <c r="A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>
      <c r="A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>
      <c r="A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>
      <c r="A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>
      <c r="A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>
      <c r="A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>
      <c r="A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>
      <c r="A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>
      <c r="A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>
      <c r="A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>
      <c r="A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>
      <c r="A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>
      <c r="A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>
      <c r="A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>
      <c r="A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>
      <c r="A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>
      <c r="A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>
      <c r="A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>
      <c r="A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>
      <c r="A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>
      <c r="A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>
      <c r="A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>
      <c r="A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>
      <c r="A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>
      <c r="A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>
      <c r="A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>
      <c r="A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>
      <c r="A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>
      <c r="A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>
      <c r="A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>
      <c r="A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>
      <c r="A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>
      <c r="A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>
      <c r="A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>
      <c r="A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>
      <c r="A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>
      <c r="A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>
      <c r="A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>
      <c r="A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>
      <c r="A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>
      <c r="A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>
      <c r="A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>
      <c r="A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>
      <c r="A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>
      <c r="A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>
      <c r="A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>
      <c r="A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>
      <c r="A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>
      <c r="A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>
      <c r="A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>
      <c r="A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>
      <c r="A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>
      <c r="A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>
      <c r="A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>
      <c r="A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>
      <c r="A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>
      <c r="A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>
      <c r="A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>
      <c r="A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>
      <c r="A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>
      <c r="A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>
      <c r="A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>
      <c r="A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>
      <c r="A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>
      <c r="A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>
      <c r="A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>
      <c r="A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>
      <c r="A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>
      <c r="A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>
      <c r="A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>
      <c r="A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>
      <c r="A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>
      <c r="A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>
      <c r="A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>
      <c r="A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>
      <c r="A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>
      <c r="A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>
      <c r="A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>
      <c r="A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>
      <c r="A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>
      <c r="A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>
      <c r="A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>
      <c r="A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>
      <c r="A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>
      <c r="A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>
      <c r="A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>
      <c r="A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>
      <c r="A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>
      <c r="A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>
      <c r="A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>
      <c r="A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>
      <c r="A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>
      <c r="A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>
      <c r="A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>
      <c r="A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>
      <c r="A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>
      <c r="A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>
      <c r="A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>
      <c r="A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>
      <c r="A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>
      <c r="A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>
      <c r="A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>
      <c r="A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>
      <c r="A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>
      <c r="A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>
      <c r="A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>
      <c r="A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>
      <c r="A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>
      <c r="A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>
      <c r="A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>
      <c r="A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>
      <c r="A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>
      <c r="A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>
      <c r="A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>
      <c r="A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>
      <c r="A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>
      <c r="A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>
      <c r="A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>
      <c r="A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>
      <c r="A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>
      <c r="A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>
      <c r="A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>
      <c r="A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>
      <c r="A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>
      <c r="A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>
      <c r="A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>
      <c r="A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>
      <c r="A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>
      <c r="A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>
      <c r="A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>
      <c r="A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>
      <c r="A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>
      <c r="A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>
      <c r="A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>
      <c r="A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>
      <c r="A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>
      <c r="A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>
      <c r="A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>
      <c r="A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>
      <c r="A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>
      <c r="A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>
      <c r="A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>
      <c r="A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>
      <c r="A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>
      <c r="A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>
      <c r="A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>
      <c r="A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>
      <c r="A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>
      <c r="A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>
      <c r="A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>
      <c r="A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>
      <c r="A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>
      <c r="A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>
      <c r="A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>
      <c r="A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>
      <c r="A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>
      <c r="A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>
      <c r="A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>
      <c r="A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>
      <c r="A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>
      <c r="A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>
      <c r="A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>
      <c r="A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>
      <c r="A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>
      <c r="A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>
      <c r="A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>
      <c r="A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>
      <c r="A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>
      <c r="A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>
      <c r="A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>
      <c r="A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>
      <c r="A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>
      <c r="A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>
      <c r="A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>
      <c r="A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>
      <c r="A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>
      <c r="A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>
      <c r="A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>
      <c r="A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>
      <c r="A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>
      <c r="A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>
      <c r="A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>
      <c r="A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>
      <c r="A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>
      <c r="A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>
      <c r="A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>
      <c r="A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>
      <c r="A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>
      <c r="A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>
      <c r="A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>
      <c r="A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>
      <c r="A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>
      <c r="A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>
      <c r="A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>
      <c r="A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>
      <c r="A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>
      <c r="A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>
      <c r="A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>
      <c r="A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>
      <c r="A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>
      <c r="A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>
      <c r="A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>
      <c r="A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>
      <c r="A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>
      <c r="A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>
      <c r="A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>
      <c r="A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>
      <c r="A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>
      <c r="A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>
      <c r="A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>
      <c r="A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>
      <c r="A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>
      <c r="A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>
      <c r="A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>
      <c r="A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>
      <c r="A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>
      <c r="A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>
      <c r="A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>
      <c r="A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>
      <c r="A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>
      <c r="A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>
      <c r="A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>
      <c r="A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>
      <c r="A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>
      <c r="A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>
      <c r="A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>
      <c r="A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>
      <c r="A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>
      <c r="A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>
      <c r="A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>
      <c r="A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>
      <c r="A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>
      <c r="A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>
      <c r="A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>
      <c r="A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>
      <c r="A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>
      <c r="A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>
      <c r="A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>
      <c r="A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>
      <c r="A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>
      <c r="A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>
      <c r="A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>
      <c r="A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>
      <c r="A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>
      <c r="A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>
      <c r="A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>
      <c r="A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>
      <c r="A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>
      <c r="A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>
      <c r="A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>
      <c r="A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>
      <c r="A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>
      <c r="A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>
      <c r="A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>
      <c r="A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>
      <c r="A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>
      <c r="A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>
      <c r="A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>
      <c r="A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>
      <c r="A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>
      <c r="A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>
      <c r="A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>
      <c r="A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>
      <c r="A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>
      <c r="A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>
      <c r="A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>
      <c r="A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>
      <c r="A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>
      <c r="A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>
      <c r="A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>
      <c r="A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>
      <c r="A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>
      <c r="A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>
      <c r="A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>
      <c r="A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>
      <c r="A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>
      <c r="A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>
      <c r="A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>
      <c r="A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>
      <c r="A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>
      <c r="A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>
      <c r="A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>
      <c r="A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>
      <c r="A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>
      <c r="A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>
      <c r="A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>
      <c r="A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>
      <c r="A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>
      <c r="A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>
      <c r="A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>
      <c r="A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>
      <c r="A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>
      <c r="A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>
      <c r="A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>
      <c r="A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>
      <c r="A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>
      <c r="A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>
      <c r="A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>
      <c r="A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>
      <c r="A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>
      <c r="A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>
      <c r="A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>
      <c r="A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>
      <c r="A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>
      <c r="A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>
      <c r="A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>
      <c r="A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>
      <c r="A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>
      <c r="A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>
      <c r="A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>
      <c r="A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>
      <c r="A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>
      <c r="A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>
      <c r="A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>
      <c r="A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>
      <c r="A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>
      <c r="A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>
      <c r="A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>
      <c r="A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>
      <c r="A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>
      <c r="A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>
      <c r="A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>
      <c r="A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>
      <c r="A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>
      <c r="A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>
      <c r="A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>
      <c r="A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>
      <c r="A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>
      <c r="A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>
      <c r="A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>
      <c r="A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>
      <c r="A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>
      <c r="A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>
      <c r="A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>
      <c r="A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>
      <c r="A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>
      <c r="A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>
      <c r="A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>
      <c r="A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>
      <c r="A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>
      <c r="A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>
      <c r="A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>
      <c r="A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>
      <c r="A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>
      <c r="A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>
      <c r="A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>
      <c r="A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</sheetData>
  <conditionalFormatting sqref="A14:M14 O14:Z14">
    <cfRule type="cellIs" dxfId="0" priority="1" operator="lessThan">
      <formula>0</formula>
    </cfRule>
  </conditionalFormatting>
  <conditionalFormatting sqref="A14:M14 O14:Z14">
    <cfRule type="cellIs" dxfId="1" priority="2" operator="greaterThan">
      <formula>0</formula>
    </cfRule>
  </conditionalFormatting>
  <conditionalFormatting sqref="A28:M28 O28:Z28">
    <cfRule type="cellIs" dxfId="0" priority="3" operator="lessThan">
      <formula>0</formula>
    </cfRule>
  </conditionalFormatting>
  <conditionalFormatting sqref="A28:M28 O28:Z28">
    <cfRule type="cellIs" dxfId="1" priority="4" operator="greaterThan">
      <formula>0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25.0"/>
  </cols>
  <sheetData>
    <row r="1">
      <c r="A1" s="11"/>
      <c r="B1" s="12">
        <v>44673.0</v>
      </c>
      <c r="C1" s="12">
        <v>44703.0</v>
      </c>
      <c r="D1" s="12">
        <v>44734.0</v>
      </c>
      <c r="E1" s="12">
        <v>44764.0</v>
      </c>
      <c r="F1" s="12">
        <v>44795.0</v>
      </c>
      <c r="G1" s="12">
        <v>44826.0</v>
      </c>
      <c r="H1" s="12">
        <v>44856.0</v>
      </c>
      <c r="I1" s="12">
        <v>44887.0</v>
      </c>
      <c r="J1" s="12">
        <v>44917.0</v>
      </c>
      <c r="K1" s="12">
        <v>44584.0</v>
      </c>
      <c r="L1" s="12">
        <v>44615.0</v>
      </c>
      <c r="M1" s="12">
        <v>44643.0</v>
      </c>
      <c r="N1" s="13" t="s">
        <v>14</v>
      </c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>
      <c r="N2" s="11">
        <f t="shared" ref="N2:N3" si="1">SUM(B2:M2)</f>
        <v>0</v>
      </c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>
      <c r="A3" s="13" t="s">
        <v>15</v>
      </c>
      <c r="B3" s="15">
        <f>1000+2500+300</f>
        <v>3800</v>
      </c>
      <c r="C3" s="15">
        <v>7500.0</v>
      </c>
      <c r="D3" s="15">
        <v>7500.0</v>
      </c>
      <c r="E3" s="15">
        <v>7500.0</v>
      </c>
      <c r="F3" s="15">
        <v>7500.0</v>
      </c>
      <c r="G3" s="15">
        <v>7500.0</v>
      </c>
      <c r="H3" s="15">
        <v>7500.0</v>
      </c>
      <c r="I3" s="15">
        <v>7500.0</v>
      </c>
      <c r="J3" s="15">
        <v>7500.0</v>
      </c>
      <c r="K3" s="15">
        <v>11250.0</v>
      </c>
      <c r="L3" s="15">
        <v>11250.0</v>
      </c>
      <c r="M3" s="15">
        <v>11250.0</v>
      </c>
      <c r="N3" s="11">
        <f t="shared" si="1"/>
        <v>97550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>
      <c r="A6" s="18" t="s">
        <v>16</v>
      </c>
      <c r="B6" s="19">
        <f t="shared" ref="B6:M6" si="2">SUM(B3)</f>
        <v>3800</v>
      </c>
      <c r="C6" s="19">
        <f t="shared" si="2"/>
        <v>7500</v>
      </c>
      <c r="D6" s="19">
        <f t="shared" si="2"/>
        <v>7500</v>
      </c>
      <c r="E6" s="19">
        <f t="shared" si="2"/>
        <v>7500</v>
      </c>
      <c r="F6" s="19">
        <f t="shared" si="2"/>
        <v>7500</v>
      </c>
      <c r="G6" s="19">
        <f t="shared" si="2"/>
        <v>7500</v>
      </c>
      <c r="H6" s="19">
        <f t="shared" si="2"/>
        <v>7500</v>
      </c>
      <c r="I6" s="19">
        <f t="shared" si="2"/>
        <v>7500</v>
      </c>
      <c r="J6" s="19">
        <f t="shared" si="2"/>
        <v>7500</v>
      </c>
      <c r="K6" s="19">
        <f t="shared" si="2"/>
        <v>11250</v>
      </c>
      <c r="L6" s="19">
        <f t="shared" si="2"/>
        <v>11250</v>
      </c>
      <c r="M6" s="19">
        <f t="shared" si="2"/>
        <v>11250</v>
      </c>
      <c r="N6" s="11">
        <f t="shared" ref="N6:N17" si="4">SUM(B6:M6)</f>
        <v>97550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>
      <c r="A7" s="18" t="s">
        <v>17</v>
      </c>
      <c r="B7" s="19">
        <f t="shared" ref="B7:M7" si="3">B6/120*20</f>
        <v>633.3333333</v>
      </c>
      <c r="C7" s="19">
        <f t="shared" si="3"/>
        <v>1250</v>
      </c>
      <c r="D7" s="19">
        <f t="shared" si="3"/>
        <v>1250</v>
      </c>
      <c r="E7" s="19">
        <f t="shared" si="3"/>
        <v>1250</v>
      </c>
      <c r="F7" s="19">
        <f t="shared" si="3"/>
        <v>1250</v>
      </c>
      <c r="G7" s="19">
        <f t="shared" si="3"/>
        <v>1250</v>
      </c>
      <c r="H7" s="19">
        <f t="shared" si="3"/>
        <v>1250</v>
      </c>
      <c r="I7" s="19">
        <f t="shared" si="3"/>
        <v>1250</v>
      </c>
      <c r="J7" s="19">
        <f t="shared" si="3"/>
        <v>1250</v>
      </c>
      <c r="K7" s="19">
        <f t="shared" si="3"/>
        <v>1875</v>
      </c>
      <c r="L7" s="19">
        <f t="shared" si="3"/>
        <v>1875</v>
      </c>
      <c r="M7" s="19">
        <f t="shared" si="3"/>
        <v>1875</v>
      </c>
      <c r="N7" s="11">
        <f t="shared" si="4"/>
        <v>16258.33333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>
      <c r="A8" s="18" t="s">
        <v>18</v>
      </c>
      <c r="B8" s="19">
        <f t="shared" ref="B8:M8" si="5">B6-B7</f>
        <v>3166.666667</v>
      </c>
      <c r="C8" s="19">
        <f t="shared" si="5"/>
        <v>6250</v>
      </c>
      <c r="D8" s="19">
        <f t="shared" si="5"/>
        <v>6250</v>
      </c>
      <c r="E8" s="19">
        <f t="shared" si="5"/>
        <v>6250</v>
      </c>
      <c r="F8" s="19">
        <f t="shared" si="5"/>
        <v>6250</v>
      </c>
      <c r="G8" s="19">
        <f t="shared" si="5"/>
        <v>6250</v>
      </c>
      <c r="H8" s="19">
        <f t="shared" si="5"/>
        <v>6250</v>
      </c>
      <c r="I8" s="19">
        <f t="shared" si="5"/>
        <v>6250</v>
      </c>
      <c r="J8" s="19">
        <f t="shared" si="5"/>
        <v>6250</v>
      </c>
      <c r="K8" s="19">
        <f t="shared" si="5"/>
        <v>9375</v>
      </c>
      <c r="L8" s="19">
        <f t="shared" si="5"/>
        <v>9375</v>
      </c>
      <c r="M8" s="19">
        <f t="shared" si="5"/>
        <v>9375</v>
      </c>
      <c r="N8" s="11">
        <f t="shared" si="4"/>
        <v>81291.66667</v>
      </c>
      <c r="O8" s="20">
        <f>N8/N8</f>
        <v>1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>
      <c r="A9" s="11"/>
      <c r="N9" s="11">
        <f t="shared" si="4"/>
        <v>0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>
      <c r="A10" s="13" t="s">
        <v>19</v>
      </c>
      <c r="N10" s="11">
        <f t="shared" si="4"/>
        <v>0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>
      <c r="A11" s="13" t="s">
        <v>20</v>
      </c>
      <c r="B11" s="15">
        <v>600.0</v>
      </c>
      <c r="C11" s="15">
        <v>600.0</v>
      </c>
      <c r="D11" s="15">
        <v>600.0</v>
      </c>
      <c r="E11" s="15">
        <v>600.0</v>
      </c>
      <c r="F11" s="15">
        <v>600.0</v>
      </c>
      <c r="G11" s="15">
        <v>600.0</v>
      </c>
      <c r="H11" s="15">
        <v>600.0</v>
      </c>
      <c r="I11" s="15">
        <v>600.0</v>
      </c>
      <c r="J11" s="15">
        <v>600.0</v>
      </c>
      <c r="K11" s="15">
        <v>600.0</v>
      </c>
      <c r="L11" s="15">
        <v>600.0</v>
      </c>
      <c r="M11" s="15">
        <v>600.0</v>
      </c>
      <c r="N11" s="11">
        <f t="shared" si="4"/>
        <v>7200</v>
      </c>
      <c r="O11" s="20">
        <f>N11/N8</f>
        <v>0.08856996412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>
      <c r="A12" s="13" t="s">
        <v>21</v>
      </c>
      <c r="B12" s="15">
        <v>500.0</v>
      </c>
      <c r="C12" s="15">
        <v>500.0</v>
      </c>
      <c r="D12" s="15">
        <v>500.0</v>
      </c>
      <c r="E12" s="15">
        <v>500.0</v>
      </c>
      <c r="F12" s="15">
        <v>500.0</v>
      </c>
      <c r="G12" s="15">
        <v>500.0</v>
      </c>
      <c r="H12" s="15">
        <v>500.0</v>
      </c>
      <c r="I12" s="15">
        <v>500.0</v>
      </c>
      <c r="J12" s="15">
        <v>500.0</v>
      </c>
      <c r="K12" s="15">
        <v>500.0</v>
      </c>
      <c r="L12" s="15">
        <v>500.0</v>
      </c>
      <c r="M12" s="15">
        <v>500.0</v>
      </c>
      <c r="N12" s="11">
        <f t="shared" si="4"/>
        <v>6000</v>
      </c>
      <c r="O12" s="20">
        <f>N12/N8</f>
        <v>0.07380830343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>
      <c r="A13" s="18" t="s">
        <v>22</v>
      </c>
      <c r="B13" s="19">
        <f t="shared" ref="B13:M13" si="6">SUM(B11:B12)</f>
        <v>1100</v>
      </c>
      <c r="C13" s="19">
        <f t="shared" si="6"/>
        <v>1100</v>
      </c>
      <c r="D13" s="19">
        <f t="shared" si="6"/>
        <v>1100</v>
      </c>
      <c r="E13" s="19">
        <f t="shared" si="6"/>
        <v>1100</v>
      </c>
      <c r="F13" s="19">
        <f t="shared" si="6"/>
        <v>1100</v>
      </c>
      <c r="G13" s="19">
        <f t="shared" si="6"/>
        <v>1100</v>
      </c>
      <c r="H13" s="19">
        <f t="shared" si="6"/>
        <v>1100</v>
      </c>
      <c r="I13" s="19">
        <f t="shared" si="6"/>
        <v>1100</v>
      </c>
      <c r="J13" s="19">
        <f t="shared" si="6"/>
        <v>1100</v>
      </c>
      <c r="K13" s="19">
        <f t="shared" si="6"/>
        <v>1100</v>
      </c>
      <c r="L13" s="19">
        <f t="shared" si="6"/>
        <v>1100</v>
      </c>
      <c r="M13" s="19">
        <f t="shared" si="6"/>
        <v>1100</v>
      </c>
      <c r="N13" s="11">
        <f t="shared" si="4"/>
        <v>13200</v>
      </c>
      <c r="O13" s="20">
        <f>N13/N8</f>
        <v>0.1623782676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>
      <c r="A14" s="18" t="s">
        <v>23</v>
      </c>
      <c r="B14" s="19">
        <f t="shared" ref="B14:M14" si="7">B8-B13</f>
        <v>2066.666667</v>
      </c>
      <c r="C14" s="19">
        <f t="shared" si="7"/>
        <v>5150</v>
      </c>
      <c r="D14" s="19">
        <f t="shared" si="7"/>
        <v>5150</v>
      </c>
      <c r="E14" s="19">
        <f t="shared" si="7"/>
        <v>5150</v>
      </c>
      <c r="F14" s="19">
        <f t="shared" si="7"/>
        <v>5150</v>
      </c>
      <c r="G14" s="19">
        <f t="shared" si="7"/>
        <v>5150</v>
      </c>
      <c r="H14" s="19">
        <f t="shared" si="7"/>
        <v>5150</v>
      </c>
      <c r="I14" s="19">
        <f t="shared" si="7"/>
        <v>5150</v>
      </c>
      <c r="J14" s="19">
        <f t="shared" si="7"/>
        <v>5150</v>
      </c>
      <c r="K14" s="19">
        <f t="shared" si="7"/>
        <v>8275</v>
      </c>
      <c r="L14" s="19">
        <f t="shared" si="7"/>
        <v>8275</v>
      </c>
      <c r="M14" s="19">
        <f t="shared" si="7"/>
        <v>8275</v>
      </c>
      <c r="N14" s="11">
        <f t="shared" si="4"/>
        <v>68091.66667</v>
      </c>
      <c r="O14" s="20">
        <f>N14/N8</f>
        <v>0.8376217324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>
      <c r="A15" s="11"/>
      <c r="N15" s="11">
        <f t="shared" si="4"/>
        <v>0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>
      <c r="A16" s="13" t="s">
        <v>24</v>
      </c>
      <c r="K16" s="21"/>
      <c r="N16" s="11">
        <f t="shared" si="4"/>
        <v>0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>
      <c r="A17" s="13" t="s">
        <v>33</v>
      </c>
      <c r="B17" s="15">
        <v>2000.0</v>
      </c>
      <c r="C17" s="15">
        <v>2000.0</v>
      </c>
      <c r="D17" s="15">
        <v>2000.0</v>
      </c>
      <c r="E17" s="15">
        <v>2000.0</v>
      </c>
      <c r="F17" s="15">
        <v>2000.0</v>
      </c>
      <c r="G17" s="15">
        <v>2000.0</v>
      </c>
      <c r="H17" s="15">
        <v>2000.0</v>
      </c>
      <c r="I17" s="15">
        <v>2000.0</v>
      </c>
      <c r="J17" s="15">
        <v>2000.0</v>
      </c>
      <c r="K17" s="15">
        <v>2000.0</v>
      </c>
      <c r="L17" s="15">
        <v>2000.0</v>
      </c>
      <c r="M17" s="15">
        <v>2000.0</v>
      </c>
      <c r="N17" s="11">
        <f t="shared" si="4"/>
        <v>24000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>
      <c r="A18" s="16" t="s">
        <v>34</v>
      </c>
      <c r="B18" s="17"/>
      <c r="C18" s="17"/>
      <c r="D18" s="17"/>
      <c r="E18" s="17"/>
      <c r="F18" s="17"/>
      <c r="G18" s="16">
        <v>1738.0</v>
      </c>
      <c r="H18" s="16">
        <v>1738.0</v>
      </c>
      <c r="I18" s="16">
        <v>1738.0</v>
      </c>
      <c r="J18" s="16">
        <v>1738.0</v>
      </c>
      <c r="K18" s="16">
        <v>1738.0</v>
      </c>
      <c r="L18" s="16">
        <v>1738.0</v>
      </c>
      <c r="M18" s="16">
        <v>1738.0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>
      <c r="A19" s="16" t="s">
        <v>35</v>
      </c>
      <c r="B19" s="23"/>
      <c r="C19" s="23"/>
      <c r="D19" s="23"/>
      <c r="E19" s="23"/>
      <c r="F19" s="23"/>
      <c r="G19" s="23">
        <v>540.0</v>
      </c>
      <c r="H19" s="23">
        <v>540.0</v>
      </c>
      <c r="I19" s="23">
        <v>540.0</v>
      </c>
      <c r="J19" s="23">
        <v>540.0</v>
      </c>
      <c r="K19" s="23">
        <v>540.0</v>
      </c>
      <c r="L19" s="23">
        <v>540.0</v>
      </c>
      <c r="M19" s="23">
        <v>540.0</v>
      </c>
      <c r="N19" s="17">
        <f t="shared" ref="N19:N28" si="8">SUM(B19:M19)</f>
        <v>3780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>
      <c r="A20" s="16" t="s">
        <v>36</v>
      </c>
      <c r="B20" s="17"/>
      <c r="C20" s="17"/>
      <c r="D20" s="17"/>
      <c r="E20" s="17"/>
      <c r="F20" s="17"/>
      <c r="G20" s="16">
        <v>145.0</v>
      </c>
      <c r="H20" s="16">
        <v>145.0</v>
      </c>
      <c r="I20" s="16">
        <v>145.0</v>
      </c>
      <c r="J20" s="16">
        <v>145.0</v>
      </c>
      <c r="K20" s="16">
        <v>145.0</v>
      </c>
      <c r="L20" s="16">
        <v>145.0</v>
      </c>
      <c r="M20" s="16">
        <v>145.0</v>
      </c>
      <c r="N20" s="17">
        <f t="shared" si="8"/>
        <v>1015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>
      <c r="A21" s="13" t="s">
        <v>26</v>
      </c>
      <c r="N21" s="11">
        <f t="shared" si="8"/>
        <v>0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>
      <c r="A22" s="13" t="s">
        <v>27</v>
      </c>
      <c r="B22" s="15">
        <v>50.0</v>
      </c>
      <c r="C22" s="15">
        <v>50.0</v>
      </c>
      <c r="D22" s="15">
        <v>50.0</v>
      </c>
      <c r="E22" s="15">
        <v>50.0</v>
      </c>
      <c r="F22" s="15">
        <v>50.0</v>
      </c>
      <c r="G22" s="15">
        <v>50.0</v>
      </c>
      <c r="H22" s="15">
        <v>50.0</v>
      </c>
      <c r="I22" s="15">
        <v>50.0</v>
      </c>
      <c r="J22" s="15">
        <v>50.0</v>
      </c>
      <c r="K22" s="15">
        <v>50.0</v>
      </c>
      <c r="L22" s="15">
        <v>50.0</v>
      </c>
      <c r="M22" s="15">
        <v>50.0</v>
      </c>
      <c r="N22" s="11">
        <f t="shared" si="8"/>
        <v>600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>
      <c r="A23" s="13" t="s">
        <v>28</v>
      </c>
      <c r="B23" s="15">
        <v>250.0</v>
      </c>
      <c r="C23" s="15">
        <v>250.0</v>
      </c>
      <c r="D23" s="15">
        <v>250.0</v>
      </c>
      <c r="E23" s="15">
        <v>250.0</v>
      </c>
      <c r="F23" s="15">
        <v>250.0</v>
      </c>
      <c r="G23" s="15">
        <v>250.0</v>
      </c>
      <c r="H23" s="15">
        <v>250.0</v>
      </c>
      <c r="I23" s="15">
        <v>250.0</v>
      </c>
      <c r="J23" s="15">
        <v>250.0</v>
      </c>
      <c r="K23" s="15">
        <v>250.0</v>
      </c>
      <c r="L23" s="15">
        <v>250.0</v>
      </c>
      <c r="M23" s="15">
        <v>250.0</v>
      </c>
      <c r="N23" s="11">
        <f t="shared" si="8"/>
        <v>3000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>
      <c r="A24" s="13" t="s">
        <v>37</v>
      </c>
      <c r="N24" s="11">
        <f t="shared" si="8"/>
        <v>0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>
      <c r="A25" s="13" t="s">
        <v>38</v>
      </c>
      <c r="B25" s="22">
        <f t="shared" ref="B25:M25" si="9">100+400+32.5</f>
        <v>532.5</v>
      </c>
      <c r="C25" s="22">
        <f t="shared" si="9"/>
        <v>532.5</v>
      </c>
      <c r="D25" s="22">
        <f t="shared" si="9"/>
        <v>532.5</v>
      </c>
      <c r="E25" s="22">
        <f t="shared" si="9"/>
        <v>532.5</v>
      </c>
      <c r="F25" s="22">
        <f t="shared" si="9"/>
        <v>532.5</v>
      </c>
      <c r="G25" s="22">
        <f t="shared" si="9"/>
        <v>532.5</v>
      </c>
      <c r="H25" s="22">
        <f t="shared" si="9"/>
        <v>532.5</v>
      </c>
      <c r="I25" s="22">
        <f t="shared" si="9"/>
        <v>532.5</v>
      </c>
      <c r="J25" s="22">
        <f t="shared" si="9"/>
        <v>532.5</v>
      </c>
      <c r="K25" s="22">
        <f t="shared" si="9"/>
        <v>532.5</v>
      </c>
      <c r="L25" s="22">
        <f t="shared" si="9"/>
        <v>532.5</v>
      </c>
      <c r="M25" s="22">
        <f t="shared" si="9"/>
        <v>532.5</v>
      </c>
      <c r="N25" s="11">
        <f t="shared" si="8"/>
        <v>6390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>
      <c r="A26" s="18" t="s">
        <v>30</v>
      </c>
      <c r="B26" s="19">
        <f t="shared" ref="B26:M26" si="10">SUM(B17:B25)</f>
        <v>2832.5</v>
      </c>
      <c r="C26" s="19">
        <f t="shared" si="10"/>
        <v>2832.5</v>
      </c>
      <c r="D26" s="19">
        <f t="shared" si="10"/>
        <v>2832.5</v>
      </c>
      <c r="E26" s="19">
        <f t="shared" si="10"/>
        <v>2832.5</v>
      </c>
      <c r="F26" s="19">
        <f t="shared" si="10"/>
        <v>2832.5</v>
      </c>
      <c r="G26" s="19">
        <f t="shared" si="10"/>
        <v>5255.5</v>
      </c>
      <c r="H26" s="19">
        <f t="shared" si="10"/>
        <v>5255.5</v>
      </c>
      <c r="I26" s="19">
        <f t="shared" si="10"/>
        <v>5255.5</v>
      </c>
      <c r="J26" s="19">
        <f t="shared" si="10"/>
        <v>5255.5</v>
      </c>
      <c r="K26" s="19">
        <f t="shared" si="10"/>
        <v>5255.5</v>
      </c>
      <c r="L26" s="19">
        <f t="shared" si="10"/>
        <v>5255.5</v>
      </c>
      <c r="M26" s="19">
        <f t="shared" si="10"/>
        <v>5255.5</v>
      </c>
      <c r="N26" s="11">
        <f t="shared" si="8"/>
        <v>50951</v>
      </c>
      <c r="O26" s="20">
        <f>N26/N8</f>
        <v>0.6267678114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>
      <c r="A27" s="13" t="s">
        <v>31</v>
      </c>
      <c r="B27" s="22">
        <f t="shared" ref="B27:M27" si="11">B26+B13</f>
        <v>3932.5</v>
      </c>
      <c r="C27" s="22">
        <f t="shared" si="11"/>
        <v>3932.5</v>
      </c>
      <c r="D27" s="22">
        <f t="shared" si="11"/>
        <v>3932.5</v>
      </c>
      <c r="E27" s="22">
        <f t="shared" si="11"/>
        <v>3932.5</v>
      </c>
      <c r="F27" s="22">
        <f t="shared" si="11"/>
        <v>3932.5</v>
      </c>
      <c r="G27" s="22">
        <f t="shared" si="11"/>
        <v>6355.5</v>
      </c>
      <c r="H27" s="22">
        <f t="shared" si="11"/>
        <v>6355.5</v>
      </c>
      <c r="I27" s="22">
        <f t="shared" si="11"/>
        <v>6355.5</v>
      </c>
      <c r="J27" s="22">
        <f t="shared" si="11"/>
        <v>6355.5</v>
      </c>
      <c r="K27" s="22">
        <f t="shared" si="11"/>
        <v>6355.5</v>
      </c>
      <c r="L27" s="22">
        <f t="shared" si="11"/>
        <v>6355.5</v>
      </c>
      <c r="M27" s="22">
        <f t="shared" si="11"/>
        <v>6355.5</v>
      </c>
      <c r="N27" s="11">
        <f t="shared" si="8"/>
        <v>64151</v>
      </c>
      <c r="O27" s="20">
        <f>N27/N8</f>
        <v>0.7891460789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>
      <c r="A28" s="18" t="s">
        <v>32</v>
      </c>
      <c r="B28" s="19">
        <f t="shared" ref="B28:M28" si="12">B14-B26</f>
        <v>-765.8333333</v>
      </c>
      <c r="C28" s="19">
        <f t="shared" si="12"/>
        <v>2317.5</v>
      </c>
      <c r="D28" s="19">
        <f t="shared" si="12"/>
        <v>2317.5</v>
      </c>
      <c r="E28" s="19">
        <f t="shared" si="12"/>
        <v>2317.5</v>
      </c>
      <c r="F28" s="19">
        <f t="shared" si="12"/>
        <v>2317.5</v>
      </c>
      <c r="G28" s="19">
        <f t="shared" si="12"/>
        <v>-105.5</v>
      </c>
      <c r="H28" s="19">
        <f t="shared" si="12"/>
        <v>-105.5</v>
      </c>
      <c r="I28" s="19">
        <f t="shared" si="12"/>
        <v>-105.5</v>
      </c>
      <c r="J28" s="19">
        <f t="shared" si="12"/>
        <v>-105.5</v>
      </c>
      <c r="K28" s="19">
        <f t="shared" si="12"/>
        <v>3019.5</v>
      </c>
      <c r="L28" s="19">
        <f t="shared" si="12"/>
        <v>3019.5</v>
      </c>
      <c r="M28" s="19">
        <f t="shared" si="12"/>
        <v>3019.5</v>
      </c>
      <c r="N28" s="11">
        <f t="shared" si="8"/>
        <v>17140.66667</v>
      </c>
      <c r="O28" s="20">
        <f>N28/N8</f>
        <v>0.2108539211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>
      <c r="A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>
      <c r="A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>
      <c r="A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>
      <c r="A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>
      <c r="A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>
      <c r="A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>
      <c r="A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>
      <c r="A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>
      <c r="A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>
      <c r="A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>
      <c r="A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>
      <c r="A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>
      <c r="A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>
      <c r="A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>
      <c r="A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>
      <c r="A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>
      <c r="A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>
      <c r="A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>
      <c r="A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>
      <c r="A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>
      <c r="A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>
      <c r="A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>
      <c r="A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>
      <c r="A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>
      <c r="A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>
      <c r="A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>
      <c r="A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>
      <c r="A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>
      <c r="A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>
      <c r="A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>
      <c r="A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>
      <c r="A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>
      <c r="A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>
      <c r="A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>
      <c r="A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>
      <c r="A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>
      <c r="A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>
      <c r="A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>
      <c r="A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>
      <c r="A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>
      <c r="A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>
      <c r="A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>
      <c r="A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>
      <c r="A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>
      <c r="A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>
      <c r="A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>
      <c r="A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>
      <c r="A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>
      <c r="A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>
      <c r="A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>
      <c r="A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>
      <c r="A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>
      <c r="A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>
      <c r="A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>
      <c r="A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>
      <c r="A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>
      <c r="A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>
      <c r="A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>
      <c r="A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>
      <c r="A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>
      <c r="A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>
      <c r="A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>
      <c r="A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>
      <c r="A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>
      <c r="A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>
      <c r="A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>
      <c r="A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>
      <c r="A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>
      <c r="A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>
      <c r="A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>
      <c r="A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>
      <c r="A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>
      <c r="A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>
      <c r="A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>
      <c r="A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>
      <c r="A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>
      <c r="A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>
      <c r="A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>
      <c r="A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>
      <c r="A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>
      <c r="A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>
      <c r="A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>
      <c r="A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>
      <c r="A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>
      <c r="A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>
      <c r="A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>
      <c r="A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>
      <c r="A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>
      <c r="A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>
      <c r="A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>
      <c r="A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>
      <c r="A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>
      <c r="A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>
      <c r="A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>
      <c r="A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>
      <c r="A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>
      <c r="A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>
      <c r="A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>
      <c r="A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>
      <c r="A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>
      <c r="A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>
      <c r="A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>
      <c r="A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>
      <c r="A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>
      <c r="A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>
      <c r="A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>
      <c r="A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>
      <c r="A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>
      <c r="A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>
      <c r="A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>
      <c r="A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>
      <c r="A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>
      <c r="A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>
      <c r="A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>
      <c r="A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>
      <c r="A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>
      <c r="A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>
      <c r="A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>
      <c r="A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>
      <c r="A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>
      <c r="A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>
      <c r="A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>
      <c r="A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>
      <c r="A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>
      <c r="A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>
      <c r="A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>
      <c r="A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>
      <c r="A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>
      <c r="A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>
      <c r="A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>
      <c r="A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>
      <c r="A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>
      <c r="A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>
      <c r="A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>
      <c r="A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>
      <c r="A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>
      <c r="A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>
      <c r="A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>
      <c r="A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>
      <c r="A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>
      <c r="A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>
      <c r="A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>
      <c r="A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>
      <c r="A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>
      <c r="A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>
      <c r="A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>
      <c r="A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>
      <c r="A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>
      <c r="A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>
      <c r="A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>
      <c r="A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>
      <c r="A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>
      <c r="A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>
      <c r="A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>
      <c r="A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>
      <c r="A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>
      <c r="A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>
      <c r="A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>
      <c r="A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>
      <c r="A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>
      <c r="A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>
      <c r="A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>
      <c r="A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>
      <c r="A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>
      <c r="A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>
      <c r="A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>
      <c r="A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>
      <c r="A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>
      <c r="A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>
      <c r="A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>
      <c r="A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>
      <c r="A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>
      <c r="A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>
      <c r="A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>
      <c r="A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>
      <c r="A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>
      <c r="A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>
      <c r="A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>
      <c r="A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>
      <c r="A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>
      <c r="A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>
      <c r="A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>
      <c r="A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>
      <c r="A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>
      <c r="A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>
      <c r="A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>
      <c r="A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>
      <c r="A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>
      <c r="A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>
      <c r="A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>
      <c r="A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>
      <c r="A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>
      <c r="A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>
      <c r="A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>
      <c r="A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>
      <c r="A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>
      <c r="A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>
      <c r="A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>
      <c r="A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>
      <c r="A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>
      <c r="A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>
      <c r="A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>
      <c r="A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>
      <c r="A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>
      <c r="A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>
      <c r="A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>
      <c r="A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>
      <c r="A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>
      <c r="A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>
      <c r="A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>
      <c r="A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>
      <c r="A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>
      <c r="A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>
      <c r="A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>
      <c r="A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>
      <c r="A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>
      <c r="A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>
      <c r="A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>
      <c r="A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>
      <c r="A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>
      <c r="A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>
      <c r="A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>
      <c r="A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>
      <c r="A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>
      <c r="A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>
      <c r="A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>
      <c r="A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>
      <c r="A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>
      <c r="A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>
      <c r="A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>
      <c r="A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>
      <c r="A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>
      <c r="A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>
      <c r="A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>
      <c r="A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>
      <c r="A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>
      <c r="A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>
      <c r="A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>
      <c r="A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>
      <c r="A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>
      <c r="A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>
      <c r="A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>
      <c r="A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>
      <c r="A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>
      <c r="A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>
      <c r="A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>
      <c r="A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>
      <c r="A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>
      <c r="A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>
      <c r="A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>
      <c r="A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>
      <c r="A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>
      <c r="A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>
      <c r="A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>
      <c r="A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>
      <c r="A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>
      <c r="A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>
      <c r="A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>
      <c r="A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>
      <c r="A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>
      <c r="A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>
      <c r="A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>
      <c r="A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>
      <c r="A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>
      <c r="A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>
      <c r="A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>
      <c r="A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>
      <c r="A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>
      <c r="A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>
      <c r="A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>
      <c r="A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>
      <c r="A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>
      <c r="A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>
      <c r="A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>
      <c r="A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>
      <c r="A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>
      <c r="A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>
      <c r="A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>
      <c r="A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>
      <c r="A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>
      <c r="A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>
      <c r="A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>
      <c r="A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>
      <c r="A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>
      <c r="A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>
      <c r="A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>
      <c r="A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>
      <c r="A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>
      <c r="A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>
      <c r="A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>
      <c r="A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>
      <c r="A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>
      <c r="A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>
      <c r="A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>
      <c r="A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>
      <c r="A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>
      <c r="A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>
      <c r="A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>
      <c r="A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>
      <c r="A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>
      <c r="A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>
      <c r="A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>
      <c r="A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>
      <c r="A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>
      <c r="A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>
      <c r="A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>
      <c r="A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>
      <c r="A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>
      <c r="A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>
      <c r="A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>
      <c r="A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>
      <c r="A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>
      <c r="A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>
      <c r="A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>
      <c r="A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>
      <c r="A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>
      <c r="A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>
      <c r="A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>
      <c r="A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>
      <c r="A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>
      <c r="A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>
      <c r="A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>
      <c r="A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>
      <c r="A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>
      <c r="A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>
      <c r="A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>
      <c r="A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>
      <c r="A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>
      <c r="A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>
      <c r="A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>
      <c r="A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>
      <c r="A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>
      <c r="A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>
      <c r="A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>
      <c r="A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>
      <c r="A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>
      <c r="A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>
      <c r="A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>
      <c r="A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>
      <c r="A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>
      <c r="A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>
      <c r="A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>
      <c r="A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>
      <c r="A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>
      <c r="A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>
      <c r="A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>
      <c r="A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>
      <c r="A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>
      <c r="A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>
      <c r="A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>
      <c r="A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>
      <c r="A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>
      <c r="A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>
      <c r="A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>
      <c r="A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>
      <c r="A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>
      <c r="A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>
      <c r="A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>
      <c r="A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>
      <c r="A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>
      <c r="A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>
      <c r="A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>
      <c r="A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>
      <c r="A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>
      <c r="A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>
      <c r="A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>
      <c r="A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>
      <c r="A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>
      <c r="A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>
      <c r="A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>
      <c r="A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>
      <c r="A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>
      <c r="A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>
      <c r="A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>
      <c r="A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>
      <c r="A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>
      <c r="A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>
      <c r="A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>
      <c r="A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>
      <c r="A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>
      <c r="A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>
      <c r="A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>
      <c r="A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>
      <c r="A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>
      <c r="A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>
      <c r="A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>
      <c r="A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>
      <c r="A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>
      <c r="A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>
      <c r="A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>
      <c r="A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>
      <c r="A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>
      <c r="A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>
      <c r="A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>
      <c r="A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>
      <c r="A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>
      <c r="A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>
      <c r="A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>
      <c r="A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>
      <c r="A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>
      <c r="A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>
      <c r="A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>
      <c r="A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>
      <c r="A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>
      <c r="A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>
      <c r="A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>
      <c r="A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>
      <c r="A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>
      <c r="A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>
      <c r="A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>
      <c r="A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>
      <c r="A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>
      <c r="A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>
      <c r="A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>
      <c r="A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>
      <c r="A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>
      <c r="A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>
      <c r="A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>
      <c r="A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>
      <c r="A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>
      <c r="A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>
      <c r="A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>
      <c r="A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>
      <c r="A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>
      <c r="A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>
      <c r="A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>
      <c r="A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>
      <c r="A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>
      <c r="A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>
      <c r="A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>
      <c r="A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>
      <c r="A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>
      <c r="A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>
      <c r="A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>
      <c r="A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>
      <c r="A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>
      <c r="A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>
      <c r="A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>
      <c r="A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>
      <c r="A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>
      <c r="A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>
      <c r="A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>
      <c r="A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>
      <c r="A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>
      <c r="A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>
      <c r="A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>
      <c r="A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>
      <c r="A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>
      <c r="A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>
      <c r="A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>
      <c r="A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>
      <c r="A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>
      <c r="A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>
      <c r="A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>
      <c r="A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>
      <c r="A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>
      <c r="A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>
      <c r="A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>
      <c r="A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>
      <c r="A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>
      <c r="A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>
      <c r="A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>
      <c r="A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>
      <c r="A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>
      <c r="A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>
      <c r="A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>
      <c r="A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>
      <c r="A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>
      <c r="A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>
      <c r="A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>
      <c r="A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>
      <c r="A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>
      <c r="A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>
      <c r="A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>
      <c r="A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>
      <c r="A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>
      <c r="A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>
      <c r="A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>
      <c r="A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>
      <c r="A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>
      <c r="A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>
      <c r="A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>
      <c r="A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>
      <c r="A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>
      <c r="A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>
      <c r="A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>
      <c r="A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>
      <c r="A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>
      <c r="A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>
      <c r="A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>
      <c r="A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>
      <c r="A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>
      <c r="A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>
      <c r="A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>
      <c r="A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>
      <c r="A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>
      <c r="A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>
      <c r="A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>
      <c r="A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>
      <c r="A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>
      <c r="A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>
      <c r="A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>
      <c r="A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>
      <c r="A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>
      <c r="A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>
      <c r="A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>
      <c r="A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>
      <c r="A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>
      <c r="A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>
      <c r="A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>
      <c r="A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>
      <c r="A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>
      <c r="A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>
      <c r="A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>
      <c r="A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>
      <c r="A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>
      <c r="A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>
      <c r="A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>
      <c r="A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>
      <c r="A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>
      <c r="A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>
      <c r="A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>
      <c r="A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>
      <c r="A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>
      <c r="A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>
      <c r="A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>
      <c r="A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>
      <c r="A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>
      <c r="A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>
      <c r="A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>
      <c r="A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>
      <c r="A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>
      <c r="A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>
      <c r="A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>
      <c r="A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>
      <c r="A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>
      <c r="A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>
      <c r="A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>
      <c r="A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>
      <c r="A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>
      <c r="A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>
      <c r="A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>
      <c r="A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>
      <c r="A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>
      <c r="A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>
      <c r="A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>
      <c r="A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>
      <c r="A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>
      <c r="A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>
      <c r="A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>
      <c r="A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>
      <c r="A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>
      <c r="A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>
      <c r="A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>
      <c r="A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>
      <c r="A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>
      <c r="A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>
      <c r="A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>
      <c r="A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>
      <c r="A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>
      <c r="A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>
      <c r="A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>
      <c r="A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>
      <c r="A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>
      <c r="A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>
      <c r="A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>
      <c r="A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>
      <c r="A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>
      <c r="A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>
      <c r="A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>
      <c r="A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>
      <c r="A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>
      <c r="A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>
      <c r="A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>
      <c r="A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>
      <c r="A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>
      <c r="A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>
      <c r="A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>
      <c r="A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>
      <c r="A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>
      <c r="A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>
      <c r="A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>
      <c r="A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>
      <c r="A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>
      <c r="A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>
      <c r="A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>
      <c r="A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>
      <c r="A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>
      <c r="A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>
      <c r="A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>
      <c r="A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>
      <c r="A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>
      <c r="A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>
      <c r="A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>
      <c r="A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>
      <c r="A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>
      <c r="A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>
      <c r="A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>
      <c r="A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>
      <c r="A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>
      <c r="A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>
      <c r="A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>
      <c r="A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>
      <c r="A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>
      <c r="A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>
      <c r="A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>
      <c r="A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>
      <c r="A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>
      <c r="A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>
      <c r="A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>
      <c r="A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>
      <c r="A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>
      <c r="A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>
      <c r="A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>
      <c r="A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>
      <c r="A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>
      <c r="A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>
      <c r="A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>
      <c r="A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>
      <c r="A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>
      <c r="A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>
      <c r="A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>
      <c r="A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>
      <c r="A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>
      <c r="A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>
      <c r="A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>
      <c r="A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>
      <c r="A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>
      <c r="A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>
      <c r="A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>
      <c r="A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>
      <c r="A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>
      <c r="A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>
      <c r="A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>
      <c r="A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>
      <c r="A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>
      <c r="A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>
      <c r="A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>
      <c r="A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>
      <c r="A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>
      <c r="A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>
      <c r="A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>
      <c r="A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>
      <c r="A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>
      <c r="A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>
      <c r="A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>
      <c r="A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>
      <c r="A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>
      <c r="A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>
      <c r="A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>
      <c r="A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>
      <c r="A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>
      <c r="A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>
      <c r="A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>
      <c r="A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>
      <c r="A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>
      <c r="A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>
      <c r="A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>
      <c r="A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>
      <c r="A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>
      <c r="A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>
      <c r="A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>
      <c r="A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>
      <c r="A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>
      <c r="A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>
      <c r="A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>
      <c r="A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>
      <c r="A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>
      <c r="A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>
      <c r="A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>
      <c r="A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>
      <c r="A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>
      <c r="A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>
      <c r="A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>
      <c r="A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>
      <c r="A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>
      <c r="A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>
      <c r="A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>
      <c r="A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>
      <c r="A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>
      <c r="A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>
      <c r="A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>
      <c r="A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>
      <c r="A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>
      <c r="A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>
      <c r="A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>
      <c r="A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>
      <c r="A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>
      <c r="A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>
      <c r="A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>
      <c r="A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>
      <c r="A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>
      <c r="A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>
      <c r="A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>
      <c r="A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>
      <c r="A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>
      <c r="A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>
      <c r="A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>
      <c r="A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>
      <c r="A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>
      <c r="A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>
      <c r="A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>
      <c r="A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>
      <c r="A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>
      <c r="A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>
      <c r="A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>
      <c r="A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>
      <c r="A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>
      <c r="A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>
      <c r="A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>
      <c r="A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>
      <c r="A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>
      <c r="A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>
      <c r="A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>
      <c r="A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>
      <c r="A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>
      <c r="A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>
      <c r="A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>
      <c r="A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>
      <c r="A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>
      <c r="A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>
      <c r="A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>
      <c r="A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>
      <c r="A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>
      <c r="A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>
      <c r="A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>
      <c r="A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>
      <c r="A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>
      <c r="A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>
      <c r="A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>
      <c r="A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>
      <c r="A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>
      <c r="A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>
      <c r="A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>
      <c r="A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>
      <c r="A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>
      <c r="A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>
      <c r="A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>
      <c r="A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>
      <c r="A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>
      <c r="A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>
      <c r="A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>
      <c r="A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>
      <c r="A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>
      <c r="A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>
      <c r="A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>
      <c r="A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>
      <c r="A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>
      <c r="A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>
      <c r="A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>
      <c r="A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>
      <c r="A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>
      <c r="A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>
      <c r="A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>
      <c r="A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>
      <c r="A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>
      <c r="A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>
      <c r="A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>
      <c r="A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>
      <c r="A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>
      <c r="A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>
      <c r="A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>
      <c r="A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>
      <c r="A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>
      <c r="A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>
      <c r="A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>
      <c r="A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>
      <c r="A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>
      <c r="A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>
      <c r="A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>
      <c r="A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>
      <c r="A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>
      <c r="A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>
      <c r="A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>
      <c r="A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>
      <c r="A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>
      <c r="A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>
      <c r="A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>
      <c r="A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>
      <c r="A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>
      <c r="A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>
      <c r="A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>
      <c r="A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>
      <c r="A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>
      <c r="A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>
      <c r="A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>
      <c r="A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>
      <c r="A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>
      <c r="A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>
      <c r="A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>
      <c r="A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>
      <c r="A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>
      <c r="A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>
      <c r="A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>
      <c r="A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>
      <c r="A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>
      <c r="A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>
      <c r="A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>
      <c r="A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>
      <c r="A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>
      <c r="A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>
      <c r="A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>
      <c r="A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>
      <c r="A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>
      <c r="A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>
      <c r="A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>
      <c r="A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>
      <c r="A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>
      <c r="A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>
      <c r="A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>
      <c r="A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>
      <c r="A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>
      <c r="A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>
      <c r="A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>
      <c r="A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>
      <c r="A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>
      <c r="A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>
      <c r="A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>
      <c r="A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>
      <c r="A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>
      <c r="A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>
      <c r="A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>
      <c r="A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>
      <c r="A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>
      <c r="A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>
      <c r="A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>
      <c r="A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>
      <c r="A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>
      <c r="A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>
      <c r="A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>
      <c r="A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>
      <c r="A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>
      <c r="A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>
      <c r="A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>
      <c r="A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>
      <c r="A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>
      <c r="A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>
      <c r="A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>
      <c r="A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>
      <c r="A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>
      <c r="A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>
      <c r="A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>
      <c r="A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>
      <c r="A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>
      <c r="A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>
      <c r="A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>
      <c r="A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>
      <c r="A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>
      <c r="A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>
      <c r="A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>
      <c r="A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>
      <c r="A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>
      <c r="A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>
      <c r="A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>
      <c r="A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>
      <c r="A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>
      <c r="A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>
      <c r="A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>
      <c r="A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>
      <c r="A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>
      <c r="A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>
      <c r="A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>
      <c r="A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>
      <c r="A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>
      <c r="A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>
      <c r="A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>
      <c r="A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>
      <c r="A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>
      <c r="A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>
      <c r="A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>
      <c r="A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>
      <c r="A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>
      <c r="A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>
      <c r="A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>
      <c r="A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>
      <c r="A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>
      <c r="A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>
      <c r="A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>
      <c r="A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>
      <c r="A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>
      <c r="A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>
      <c r="A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>
      <c r="A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>
      <c r="A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>
      <c r="A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>
      <c r="A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>
      <c r="A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>
      <c r="A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>
      <c r="A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>
      <c r="A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>
      <c r="A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>
      <c r="A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>
      <c r="A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>
      <c r="A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>
      <c r="A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>
      <c r="A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>
      <c r="A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>
      <c r="A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>
      <c r="A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>
      <c r="A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>
      <c r="A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>
      <c r="A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>
      <c r="A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>
      <c r="A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>
      <c r="A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>
      <c r="A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>
      <c r="A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>
      <c r="A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>
      <c r="A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>
      <c r="A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>
      <c r="A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>
      <c r="A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>
      <c r="A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>
      <c r="A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>
      <c r="A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>
      <c r="A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>
      <c r="A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>
      <c r="A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>
      <c r="A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>
      <c r="A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>
      <c r="A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>
      <c r="A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>
      <c r="A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>
      <c r="A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>
      <c r="A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>
      <c r="A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>
      <c r="A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>
      <c r="A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>
      <c r="A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>
      <c r="A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>
      <c r="A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>
      <c r="A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>
      <c r="A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>
      <c r="A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>
      <c r="A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>
      <c r="A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>
      <c r="A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>
      <c r="A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>
      <c r="A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>
      <c r="A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>
      <c r="A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>
      <c r="A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>
      <c r="A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>
      <c r="A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>
      <c r="A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>
      <c r="A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>
      <c r="A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>
      <c r="A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>
      <c r="A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>
      <c r="A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>
      <c r="A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>
      <c r="A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>
      <c r="A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>
      <c r="A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>
      <c r="A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>
      <c r="A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>
      <c r="A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>
      <c r="A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>
      <c r="A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>
      <c r="A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</sheetData>
  <conditionalFormatting sqref="A14:M14 O14:Z14">
    <cfRule type="cellIs" dxfId="0" priority="1" operator="lessThan">
      <formula>0</formula>
    </cfRule>
  </conditionalFormatting>
  <conditionalFormatting sqref="A14:M14 O14:Z14">
    <cfRule type="cellIs" dxfId="1" priority="2" operator="greaterThan">
      <formula>0</formula>
    </cfRule>
  </conditionalFormatting>
  <conditionalFormatting sqref="A28:M28 O28:Z28">
    <cfRule type="cellIs" dxfId="0" priority="3" operator="lessThan">
      <formula>0</formula>
    </cfRule>
  </conditionalFormatting>
  <conditionalFormatting sqref="A28:M28 O28:Z28">
    <cfRule type="cellIs" dxfId="1" priority="4" operator="greaterThan">
      <formula>0</formula>
    </cfRule>
  </conditionalFormatting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34.13"/>
  </cols>
  <sheetData>
    <row r="1">
      <c r="A1" s="11"/>
      <c r="B1" s="12">
        <v>44673.0</v>
      </c>
      <c r="C1" s="12">
        <v>44703.0</v>
      </c>
      <c r="D1" s="12">
        <v>44734.0</v>
      </c>
      <c r="E1" s="12">
        <v>44764.0</v>
      </c>
      <c r="F1" s="12">
        <v>44795.0</v>
      </c>
      <c r="G1" s="12">
        <v>44826.0</v>
      </c>
      <c r="H1" s="12">
        <v>44856.0</v>
      </c>
      <c r="I1" s="12">
        <v>44887.0</v>
      </c>
      <c r="J1" s="12">
        <v>44917.0</v>
      </c>
      <c r="K1" s="12">
        <v>44584.0</v>
      </c>
      <c r="L1" s="12">
        <v>44615.0</v>
      </c>
      <c r="M1" s="12">
        <v>44643.0</v>
      </c>
      <c r="N1" s="13" t="s">
        <v>14</v>
      </c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>
      <c r="N2" s="11">
        <f t="shared" ref="N2:N3" si="1">SUM(B2:M2)</f>
        <v>0</v>
      </c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>
      <c r="A3" s="13" t="s">
        <v>15</v>
      </c>
      <c r="B3" s="15">
        <f>1000+2500+300</f>
        <v>3800</v>
      </c>
      <c r="C3" s="15">
        <v>7500.0</v>
      </c>
      <c r="D3" s="15">
        <v>7500.0</v>
      </c>
      <c r="E3" s="15">
        <v>7500.0</v>
      </c>
      <c r="F3" s="15">
        <v>7500.0</v>
      </c>
      <c r="G3" s="15">
        <v>7500.0</v>
      </c>
      <c r="H3" s="15">
        <v>7500.0</v>
      </c>
      <c r="I3" s="15">
        <v>7500.0</v>
      </c>
      <c r="J3" s="15">
        <v>9000.0</v>
      </c>
      <c r="K3" s="15">
        <v>9000.0</v>
      </c>
      <c r="L3" s="15">
        <v>9000.0</v>
      </c>
      <c r="M3" s="15">
        <v>9000.0</v>
      </c>
      <c r="N3" s="11">
        <f t="shared" si="1"/>
        <v>92300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>
      <c r="A4" s="16" t="s">
        <v>39</v>
      </c>
      <c r="B4" s="16">
        <f t="shared" ref="B4:N4" si="2">B3*0.05</f>
        <v>190</v>
      </c>
      <c r="C4" s="16">
        <f t="shared" si="2"/>
        <v>375</v>
      </c>
      <c r="D4" s="16">
        <f t="shared" si="2"/>
        <v>375</v>
      </c>
      <c r="E4" s="16">
        <f t="shared" si="2"/>
        <v>375</v>
      </c>
      <c r="F4" s="16">
        <f t="shared" si="2"/>
        <v>375</v>
      </c>
      <c r="G4" s="16">
        <f t="shared" si="2"/>
        <v>375</v>
      </c>
      <c r="H4" s="16">
        <f t="shared" si="2"/>
        <v>375</v>
      </c>
      <c r="I4" s="16">
        <f t="shared" si="2"/>
        <v>375</v>
      </c>
      <c r="J4" s="16">
        <f t="shared" si="2"/>
        <v>450</v>
      </c>
      <c r="K4" s="16">
        <f t="shared" si="2"/>
        <v>450</v>
      </c>
      <c r="L4" s="16">
        <f t="shared" si="2"/>
        <v>450</v>
      </c>
      <c r="M4" s="16">
        <f t="shared" si="2"/>
        <v>450</v>
      </c>
      <c r="N4" s="16">
        <f t="shared" si="2"/>
        <v>4615</v>
      </c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>
      <c r="A6" s="18" t="s">
        <v>40</v>
      </c>
      <c r="B6" s="19">
        <f t="shared" ref="B6:M6" si="3">B3-B4</f>
        <v>3610</v>
      </c>
      <c r="C6" s="19">
        <f t="shared" si="3"/>
        <v>7125</v>
      </c>
      <c r="D6" s="19">
        <f t="shared" si="3"/>
        <v>7125</v>
      </c>
      <c r="E6" s="19">
        <f t="shared" si="3"/>
        <v>7125</v>
      </c>
      <c r="F6" s="19">
        <f t="shared" si="3"/>
        <v>7125</v>
      </c>
      <c r="G6" s="19">
        <f t="shared" si="3"/>
        <v>7125</v>
      </c>
      <c r="H6" s="19">
        <f t="shared" si="3"/>
        <v>7125</v>
      </c>
      <c r="I6" s="19">
        <f t="shared" si="3"/>
        <v>7125</v>
      </c>
      <c r="J6" s="19">
        <f t="shared" si="3"/>
        <v>8550</v>
      </c>
      <c r="K6" s="19">
        <f t="shared" si="3"/>
        <v>8550</v>
      </c>
      <c r="L6" s="19">
        <f t="shared" si="3"/>
        <v>8550</v>
      </c>
      <c r="M6" s="19">
        <f t="shared" si="3"/>
        <v>8550</v>
      </c>
      <c r="N6" s="11">
        <f t="shared" ref="N6:N17" si="5">SUM(B6:M6)</f>
        <v>87685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>
      <c r="A7" s="18" t="s">
        <v>17</v>
      </c>
      <c r="B7" s="19">
        <f t="shared" ref="B7:M7" si="4">B6/120*20</f>
        <v>601.6666667</v>
      </c>
      <c r="C7" s="19">
        <f t="shared" si="4"/>
        <v>1187.5</v>
      </c>
      <c r="D7" s="19">
        <f t="shared" si="4"/>
        <v>1187.5</v>
      </c>
      <c r="E7" s="19">
        <f t="shared" si="4"/>
        <v>1187.5</v>
      </c>
      <c r="F7" s="19">
        <f t="shared" si="4"/>
        <v>1187.5</v>
      </c>
      <c r="G7" s="19">
        <f t="shared" si="4"/>
        <v>1187.5</v>
      </c>
      <c r="H7" s="19">
        <f t="shared" si="4"/>
        <v>1187.5</v>
      </c>
      <c r="I7" s="19">
        <f t="shared" si="4"/>
        <v>1187.5</v>
      </c>
      <c r="J7" s="19">
        <f t="shared" si="4"/>
        <v>1425</v>
      </c>
      <c r="K7" s="19">
        <f t="shared" si="4"/>
        <v>1425</v>
      </c>
      <c r="L7" s="19">
        <f t="shared" si="4"/>
        <v>1425</v>
      </c>
      <c r="M7" s="19">
        <f t="shared" si="4"/>
        <v>1425</v>
      </c>
      <c r="N7" s="11">
        <f t="shared" si="5"/>
        <v>14614.16667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>
      <c r="A8" s="18" t="s">
        <v>18</v>
      </c>
      <c r="B8" s="19">
        <f t="shared" ref="B8:M8" si="6">B6-B7</f>
        <v>3008.333333</v>
      </c>
      <c r="C8" s="19">
        <f t="shared" si="6"/>
        <v>5937.5</v>
      </c>
      <c r="D8" s="19">
        <f t="shared" si="6"/>
        <v>5937.5</v>
      </c>
      <c r="E8" s="19">
        <f t="shared" si="6"/>
        <v>5937.5</v>
      </c>
      <c r="F8" s="19">
        <f t="shared" si="6"/>
        <v>5937.5</v>
      </c>
      <c r="G8" s="19">
        <f t="shared" si="6"/>
        <v>5937.5</v>
      </c>
      <c r="H8" s="19">
        <f t="shared" si="6"/>
        <v>5937.5</v>
      </c>
      <c r="I8" s="19">
        <f t="shared" si="6"/>
        <v>5937.5</v>
      </c>
      <c r="J8" s="19">
        <f t="shared" si="6"/>
        <v>7125</v>
      </c>
      <c r="K8" s="19">
        <f t="shared" si="6"/>
        <v>7125</v>
      </c>
      <c r="L8" s="19">
        <f t="shared" si="6"/>
        <v>7125</v>
      </c>
      <c r="M8" s="19">
        <f t="shared" si="6"/>
        <v>7125</v>
      </c>
      <c r="N8" s="11">
        <f t="shared" si="5"/>
        <v>73070.83333</v>
      </c>
      <c r="O8" s="20">
        <f>N8/N8</f>
        <v>1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>
      <c r="A9" s="11"/>
      <c r="N9" s="11">
        <f t="shared" si="5"/>
        <v>0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>
      <c r="A10" s="13" t="s">
        <v>19</v>
      </c>
      <c r="N10" s="11">
        <f t="shared" si="5"/>
        <v>0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>
      <c r="A11" s="13" t="s">
        <v>20</v>
      </c>
      <c r="B11" s="15">
        <v>600.0</v>
      </c>
      <c r="C11" s="15">
        <v>600.0</v>
      </c>
      <c r="D11" s="15">
        <v>600.0</v>
      </c>
      <c r="E11" s="15">
        <v>600.0</v>
      </c>
      <c r="F11" s="15">
        <v>600.0</v>
      </c>
      <c r="G11" s="15">
        <v>600.0</v>
      </c>
      <c r="H11" s="15">
        <v>600.0</v>
      </c>
      <c r="I11" s="15">
        <v>600.0</v>
      </c>
      <c r="J11" s="15">
        <v>600.0</v>
      </c>
      <c r="K11" s="15">
        <v>600.0</v>
      </c>
      <c r="L11" s="15">
        <v>600.0</v>
      </c>
      <c r="M11" s="15">
        <v>600.0</v>
      </c>
      <c r="N11" s="11">
        <f t="shared" si="5"/>
        <v>7200</v>
      </c>
      <c r="O11" s="20">
        <f>N11/N8</f>
        <v>0.098534527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>
      <c r="A12" s="13" t="s">
        <v>21</v>
      </c>
      <c r="B12" s="15">
        <v>500.0</v>
      </c>
      <c r="C12" s="15">
        <v>500.0</v>
      </c>
      <c r="D12" s="15">
        <v>500.0</v>
      </c>
      <c r="E12" s="15">
        <v>500.0</v>
      </c>
      <c r="F12" s="15">
        <v>500.0</v>
      </c>
      <c r="G12" s="15">
        <v>500.0</v>
      </c>
      <c r="H12" s="15">
        <v>500.0</v>
      </c>
      <c r="I12" s="15">
        <v>500.0</v>
      </c>
      <c r="J12" s="15">
        <v>500.0</v>
      </c>
      <c r="K12" s="15">
        <v>500.0</v>
      </c>
      <c r="L12" s="15">
        <v>500.0</v>
      </c>
      <c r="M12" s="15">
        <v>500.0</v>
      </c>
      <c r="N12" s="11">
        <f t="shared" si="5"/>
        <v>6000</v>
      </c>
      <c r="O12" s="20">
        <f>N12/N8</f>
        <v>0.08211210583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>
      <c r="A13" s="18" t="s">
        <v>22</v>
      </c>
      <c r="B13" s="19">
        <f t="shared" ref="B13:M13" si="7">SUM(B11:B12)</f>
        <v>1100</v>
      </c>
      <c r="C13" s="19">
        <f t="shared" si="7"/>
        <v>1100</v>
      </c>
      <c r="D13" s="19">
        <f t="shared" si="7"/>
        <v>1100</v>
      </c>
      <c r="E13" s="19">
        <f t="shared" si="7"/>
        <v>1100</v>
      </c>
      <c r="F13" s="19">
        <f t="shared" si="7"/>
        <v>1100</v>
      </c>
      <c r="G13" s="19">
        <f t="shared" si="7"/>
        <v>1100</v>
      </c>
      <c r="H13" s="19">
        <f t="shared" si="7"/>
        <v>1100</v>
      </c>
      <c r="I13" s="19">
        <f t="shared" si="7"/>
        <v>1100</v>
      </c>
      <c r="J13" s="19">
        <f t="shared" si="7"/>
        <v>1100</v>
      </c>
      <c r="K13" s="19">
        <f t="shared" si="7"/>
        <v>1100</v>
      </c>
      <c r="L13" s="19">
        <f t="shared" si="7"/>
        <v>1100</v>
      </c>
      <c r="M13" s="19">
        <f t="shared" si="7"/>
        <v>1100</v>
      </c>
      <c r="N13" s="11">
        <f t="shared" si="5"/>
        <v>13200</v>
      </c>
      <c r="O13" s="20">
        <f>N13/N8</f>
        <v>0.1806466328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>
      <c r="A14" s="18" t="s">
        <v>23</v>
      </c>
      <c r="B14" s="19">
        <f t="shared" ref="B14:M14" si="8">B8-B13</f>
        <v>1908.333333</v>
      </c>
      <c r="C14" s="19">
        <f t="shared" si="8"/>
        <v>4837.5</v>
      </c>
      <c r="D14" s="19">
        <f t="shared" si="8"/>
        <v>4837.5</v>
      </c>
      <c r="E14" s="19">
        <f t="shared" si="8"/>
        <v>4837.5</v>
      </c>
      <c r="F14" s="19">
        <f t="shared" si="8"/>
        <v>4837.5</v>
      </c>
      <c r="G14" s="19">
        <f t="shared" si="8"/>
        <v>4837.5</v>
      </c>
      <c r="H14" s="19">
        <f t="shared" si="8"/>
        <v>4837.5</v>
      </c>
      <c r="I14" s="19">
        <f t="shared" si="8"/>
        <v>4837.5</v>
      </c>
      <c r="J14" s="19">
        <f t="shared" si="8"/>
        <v>6025</v>
      </c>
      <c r="K14" s="19">
        <f t="shared" si="8"/>
        <v>6025</v>
      </c>
      <c r="L14" s="19">
        <f t="shared" si="8"/>
        <v>6025</v>
      </c>
      <c r="M14" s="19">
        <f t="shared" si="8"/>
        <v>6025</v>
      </c>
      <c r="N14" s="11">
        <f t="shared" si="5"/>
        <v>59870.83333</v>
      </c>
      <c r="O14" s="20">
        <f>N14/N8</f>
        <v>0.8193533672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>
      <c r="A15" s="11"/>
      <c r="N15" s="11">
        <f t="shared" si="5"/>
        <v>0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>
      <c r="A16" s="13" t="s">
        <v>24</v>
      </c>
      <c r="K16" s="21"/>
      <c r="N16" s="11">
        <f t="shared" si="5"/>
        <v>0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>
      <c r="A17" s="13" t="s">
        <v>33</v>
      </c>
      <c r="B17" s="15">
        <v>2000.0</v>
      </c>
      <c r="C17" s="15">
        <v>2000.0</v>
      </c>
      <c r="D17" s="15">
        <v>2000.0</v>
      </c>
      <c r="E17" s="15">
        <v>2000.0</v>
      </c>
      <c r="F17" s="15">
        <v>2000.0</v>
      </c>
      <c r="G17" s="15">
        <v>2000.0</v>
      </c>
      <c r="H17" s="15">
        <v>2000.0</v>
      </c>
      <c r="I17" s="15">
        <v>2000.0</v>
      </c>
      <c r="J17" s="15">
        <v>2000.0</v>
      </c>
      <c r="K17" s="15">
        <v>2000.0</v>
      </c>
      <c r="L17" s="15">
        <v>2000.0</v>
      </c>
      <c r="M17" s="15">
        <v>2000.0</v>
      </c>
      <c r="N17" s="11">
        <f t="shared" si="5"/>
        <v>24000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>
      <c r="A18" s="16" t="s">
        <v>34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>
      <c r="A19" s="16" t="s">
        <v>35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17">
        <f t="shared" ref="N19:N28" si="9">SUM(B19:M19)</f>
        <v>0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>
      <c r="A20" s="16" t="s">
        <v>36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>
        <f t="shared" si="9"/>
        <v>0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>
      <c r="A21" s="13" t="s">
        <v>26</v>
      </c>
      <c r="N21" s="11">
        <f t="shared" si="9"/>
        <v>0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>
      <c r="A22" s="13" t="s">
        <v>27</v>
      </c>
      <c r="B22" s="15">
        <v>50.0</v>
      </c>
      <c r="C22" s="15">
        <v>50.0</v>
      </c>
      <c r="D22" s="15">
        <v>50.0</v>
      </c>
      <c r="E22" s="15">
        <v>50.0</v>
      </c>
      <c r="F22" s="15">
        <v>50.0</v>
      </c>
      <c r="G22" s="15">
        <v>50.0</v>
      </c>
      <c r="H22" s="15">
        <v>50.0</v>
      </c>
      <c r="I22" s="15">
        <v>50.0</v>
      </c>
      <c r="J22" s="15">
        <v>50.0</v>
      </c>
      <c r="K22" s="15">
        <v>50.0</v>
      </c>
      <c r="L22" s="15">
        <v>50.0</v>
      </c>
      <c r="M22" s="15">
        <v>50.0</v>
      </c>
      <c r="N22" s="11">
        <f t="shared" si="9"/>
        <v>600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>
      <c r="A23" s="13" t="s">
        <v>28</v>
      </c>
      <c r="B23" s="15">
        <v>250.0</v>
      </c>
      <c r="C23" s="15">
        <v>250.0</v>
      </c>
      <c r="D23" s="15">
        <v>250.0</v>
      </c>
      <c r="E23" s="15">
        <v>250.0</v>
      </c>
      <c r="F23" s="15">
        <v>250.0</v>
      </c>
      <c r="G23" s="15">
        <v>250.0</v>
      </c>
      <c r="H23" s="15">
        <v>250.0</v>
      </c>
      <c r="I23" s="15">
        <v>250.0</v>
      </c>
      <c r="J23" s="15">
        <v>250.0</v>
      </c>
      <c r="K23" s="15">
        <v>250.0</v>
      </c>
      <c r="L23" s="15">
        <v>250.0</v>
      </c>
      <c r="M23" s="15">
        <v>250.0</v>
      </c>
      <c r="N23" s="11">
        <f t="shared" si="9"/>
        <v>3000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>
      <c r="A24" s="13" t="s">
        <v>41</v>
      </c>
      <c r="B24" s="15">
        <v>35.0</v>
      </c>
      <c r="C24" s="15">
        <v>35.0</v>
      </c>
      <c r="D24" s="15">
        <v>35.0</v>
      </c>
      <c r="E24" s="15">
        <v>35.0</v>
      </c>
      <c r="F24" s="15">
        <v>35.0</v>
      </c>
      <c r="G24" s="15">
        <v>35.0</v>
      </c>
      <c r="H24" s="15">
        <v>35.0</v>
      </c>
      <c r="I24" s="15">
        <v>35.0</v>
      </c>
      <c r="J24" s="15">
        <v>35.0</v>
      </c>
      <c r="K24" s="15">
        <v>35.0</v>
      </c>
      <c r="L24" s="15">
        <v>35.0</v>
      </c>
      <c r="M24" s="15">
        <v>35.0</v>
      </c>
      <c r="N24" s="11">
        <f t="shared" si="9"/>
        <v>420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>
      <c r="A25" s="13" t="s">
        <v>38</v>
      </c>
      <c r="B25" s="22">
        <f t="shared" ref="B25:M25" si="10">100+400+32.5</f>
        <v>532.5</v>
      </c>
      <c r="C25" s="22">
        <f t="shared" si="10"/>
        <v>532.5</v>
      </c>
      <c r="D25" s="22">
        <f t="shared" si="10"/>
        <v>532.5</v>
      </c>
      <c r="E25" s="22">
        <f t="shared" si="10"/>
        <v>532.5</v>
      </c>
      <c r="F25" s="22">
        <f t="shared" si="10"/>
        <v>532.5</v>
      </c>
      <c r="G25" s="22">
        <f t="shared" si="10"/>
        <v>532.5</v>
      </c>
      <c r="H25" s="22">
        <f t="shared" si="10"/>
        <v>532.5</v>
      </c>
      <c r="I25" s="22">
        <f t="shared" si="10"/>
        <v>532.5</v>
      </c>
      <c r="J25" s="22">
        <f t="shared" si="10"/>
        <v>532.5</v>
      </c>
      <c r="K25" s="22">
        <f t="shared" si="10"/>
        <v>532.5</v>
      </c>
      <c r="L25" s="22">
        <f t="shared" si="10"/>
        <v>532.5</v>
      </c>
      <c r="M25" s="22">
        <f t="shared" si="10"/>
        <v>532.5</v>
      </c>
      <c r="N25" s="11">
        <f t="shared" si="9"/>
        <v>6390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>
      <c r="A26" s="18" t="s">
        <v>30</v>
      </c>
      <c r="B26" s="19">
        <f t="shared" ref="B26:M26" si="11">SUM(B17:B25)</f>
        <v>2867.5</v>
      </c>
      <c r="C26" s="19">
        <f t="shared" si="11"/>
        <v>2867.5</v>
      </c>
      <c r="D26" s="19">
        <f t="shared" si="11"/>
        <v>2867.5</v>
      </c>
      <c r="E26" s="19">
        <f t="shared" si="11"/>
        <v>2867.5</v>
      </c>
      <c r="F26" s="19">
        <f t="shared" si="11"/>
        <v>2867.5</v>
      </c>
      <c r="G26" s="19">
        <f t="shared" si="11"/>
        <v>2867.5</v>
      </c>
      <c r="H26" s="19">
        <f t="shared" si="11"/>
        <v>2867.5</v>
      </c>
      <c r="I26" s="19">
        <f t="shared" si="11"/>
        <v>2867.5</v>
      </c>
      <c r="J26" s="19">
        <f t="shared" si="11"/>
        <v>2867.5</v>
      </c>
      <c r="K26" s="19">
        <f t="shared" si="11"/>
        <v>2867.5</v>
      </c>
      <c r="L26" s="19">
        <f t="shared" si="11"/>
        <v>2867.5</v>
      </c>
      <c r="M26" s="19">
        <f t="shared" si="11"/>
        <v>2867.5</v>
      </c>
      <c r="N26" s="11">
        <f t="shared" si="9"/>
        <v>34410</v>
      </c>
      <c r="O26" s="20">
        <f>N26/N8</f>
        <v>0.470912927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>
      <c r="A27" s="13" t="s">
        <v>31</v>
      </c>
      <c r="B27" s="22">
        <f t="shared" ref="B27:M27" si="12">B26+B13</f>
        <v>3967.5</v>
      </c>
      <c r="C27" s="22">
        <f t="shared" si="12"/>
        <v>3967.5</v>
      </c>
      <c r="D27" s="22">
        <f t="shared" si="12"/>
        <v>3967.5</v>
      </c>
      <c r="E27" s="22">
        <f t="shared" si="12"/>
        <v>3967.5</v>
      </c>
      <c r="F27" s="22">
        <f t="shared" si="12"/>
        <v>3967.5</v>
      </c>
      <c r="G27" s="22">
        <f t="shared" si="12"/>
        <v>3967.5</v>
      </c>
      <c r="H27" s="22">
        <f t="shared" si="12"/>
        <v>3967.5</v>
      </c>
      <c r="I27" s="22">
        <f t="shared" si="12"/>
        <v>3967.5</v>
      </c>
      <c r="J27" s="22">
        <f t="shared" si="12"/>
        <v>3967.5</v>
      </c>
      <c r="K27" s="22">
        <f t="shared" si="12"/>
        <v>3967.5</v>
      </c>
      <c r="L27" s="22">
        <f t="shared" si="12"/>
        <v>3967.5</v>
      </c>
      <c r="M27" s="22">
        <f t="shared" si="12"/>
        <v>3967.5</v>
      </c>
      <c r="N27" s="11">
        <f t="shared" si="9"/>
        <v>47610</v>
      </c>
      <c r="O27" s="20">
        <f>N27/N8</f>
        <v>0.6515595598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>
      <c r="A28" s="18" t="s">
        <v>32</v>
      </c>
      <c r="B28" s="19">
        <f t="shared" ref="B28:M28" si="13">B14-B26</f>
        <v>-959.1666667</v>
      </c>
      <c r="C28" s="19">
        <f t="shared" si="13"/>
        <v>1970</v>
      </c>
      <c r="D28" s="19">
        <f t="shared" si="13"/>
        <v>1970</v>
      </c>
      <c r="E28" s="19">
        <f t="shared" si="13"/>
        <v>1970</v>
      </c>
      <c r="F28" s="19">
        <f t="shared" si="13"/>
        <v>1970</v>
      </c>
      <c r="G28" s="19">
        <f t="shared" si="13"/>
        <v>1970</v>
      </c>
      <c r="H28" s="19">
        <f t="shared" si="13"/>
        <v>1970</v>
      </c>
      <c r="I28" s="19">
        <f t="shared" si="13"/>
        <v>1970</v>
      </c>
      <c r="J28" s="19">
        <f t="shared" si="13"/>
        <v>3157.5</v>
      </c>
      <c r="K28" s="19">
        <f t="shared" si="13"/>
        <v>3157.5</v>
      </c>
      <c r="L28" s="19">
        <f t="shared" si="13"/>
        <v>3157.5</v>
      </c>
      <c r="M28" s="19">
        <f t="shared" si="13"/>
        <v>3157.5</v>
      </c>
      <c r="N28" s="11">
        <f t="shared" si="9"/>
        <v>25460.83333</v>
      </c>
      <c r="O28" s="20">
        <f>N28/N8</f>
        <v>0.3484404402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>
      <c r="A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>
      <c r="A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>
      <c r="A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>
      <c r="A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>
      <c r="A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>
      <c r="A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>
      <c r="A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>
      <c r="A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>
      <c r="A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>
      <c r="A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>
      <c r="A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>
      <c r="A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>
      <c r="A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>
      <c r="A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>
      <c r="A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>
      <c r="A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>
      <c r="A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>
      <c r="A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>
      <c r="A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>
      <c r="A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>
      <c r="A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>
      <c r="A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>
      <c r="A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>
      <c r="A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>
      <c r="A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>
      <c r="A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>
      <c r="A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>
      <c r="A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>
      <c r="A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>
      <c r="A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>
      <c r="A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>
      <c r="A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>
      <c r="A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>
      <c r="A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>
      <c r="A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>
      <c r="A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>
      <c r="A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>
      <c r="A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>
      <c r="A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>
      <c r="A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>
      <c r="A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>
      <c r="A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>
      <c r="A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>
      <c r="A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>
      <c r="A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>
      <c r="A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>
      <c r="A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>
      <c r="A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>
      <c r="A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>
      <c r="A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>
      <c r="A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>
      <c r="A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>
      <c r="A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>
      <c r="A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>
      <c r="A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>
      <c r="A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>
      <c r="A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>
      <c r="A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>
      <c r="A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>
      <c r="A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>
      <c r="A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>
      <c r="A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>
      <c r="A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>
      <c r="A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>
      <c r="A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>
      <c r="A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>
      <c r="A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>
      <c r="A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>
      <c r="A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>
      <c r="A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>
      <c r="A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>
      <c r="A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>
      <c r="A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>
      <c r="A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>
      <c r="A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>
      <c r="A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>
      <c r="A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>
      <c r="A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>
      <c r="A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>
      <c r="A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>
      <c r="A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>
      <c r="A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>
      <c r="A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>
      <c r="A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>
      <c r="A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>
      <c r="A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>
      <c r="A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>
      <c r="A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>
      <c r="A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>
      <c r="A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>
      <c r="A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>
      <c r="A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>
      <c r="A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>
      <c r="A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>
      <c r="A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>
      <c r="A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>
      <c r="A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>
      <c r="A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>
      <c r="A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>
      <c r="A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>
      <c r="A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>
      <c r="A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>
      <c r="A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>
      <c r="A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>
      <c r="A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>
      <c r="A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>
      <c r="A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>
      <c r="A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>
      <c r="A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>
      <c r="A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>
      <c r="A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>
      <c r="A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>
      <c r="A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>
      <c r="A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>
      <c r="A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>
      <c r="A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>
      <c r="A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>
      <c r="A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>
      <c r="A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>
      <c r="A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>
      <c r="A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>
      <c r="A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>
      <c r="A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>
      <c r="A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>
      <c r="A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>
      <c r="A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>
      <c r="A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>
      <c r="A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>
      <c r="A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>
      <c r="A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>
      <c r="A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>
      <c r="A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>
      <c r="A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>
      <c r="A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>
      <c r="A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>
      <c r="A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>
      <c r="A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>
      <c r="A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>
      <c r="A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>
      <c r="A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>
      <c r="A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>
      <c r="A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>
      <c r="A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>
      <c r="A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>
      <c r="A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>
      <c r="A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>
      <c r="A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>
      <c r="A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>
      <c r="A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>
      <c r="A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>
      <c r="A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>
      <c r="A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>
      <c r="A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>
      <c r="A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>
      <c r="A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>
      <c r="A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>
      <c r="A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>
      <c r="A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>
      <c r="A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>
      <c r="A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>
      <c r="A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>
      <c r="A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>
      <c r="A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>
      <c r="A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>
      <c r="A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>
      <c r="A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>
      <c r="A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>
      <c r="A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>
      <c r="A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>
      <c r="A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>
      <c r="A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>
      <c r="A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>
      <c r="A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>
      <c r="A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>
      <c r="A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>
      <c r="A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>
      <c r="A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>
      <c r="A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>
      <c r="A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>
      <c r="A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>
      <c r="A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>
      <c r="A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>
      <c r="A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>
      <c r="A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>
      <c r="A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>
      <c r="A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>
      <c r="A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>
      <c r="A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>
      <c r="A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>
      <c r="A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>
      <c r="A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>
      <c r="A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>
      <c r="A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>
      <c r="A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>
      <c r="A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>
      <c r="A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>
      <c r="A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>
      <c r="A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>
      <c r="A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>
      <c r="A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>
      <c r="A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>
      <c r="A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>
      <c r="A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>
      <c r="A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>
      <c r="A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>
      <c r="A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>
      <c r="A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>
      <c r="A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>
      <c r="A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>
      <c r="A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>
      <c r="A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>
      <c r="A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>
      <c r="A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>
      <c r="A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>
      <c r="A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>
      <c r="A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>
      <c r="A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>
      <c r="A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>
      <c r="A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>
      <c r="A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>
      <c r="A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>
      <c r="A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>
      <c r="A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>
      <c r="A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>
      <c r="A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>
      <c r="A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>
      <c r="A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>
      <c r="A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>
      <c r="A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>
      <c r="A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>
      <c r="A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>
      <c r="A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>
      <c r="A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>
      <c r="A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>
      <c r="A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>
      <c r="A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>
      <c r="A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>
      <c r="A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>
      <c r="A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>
      <c r="A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>
      <c r="A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>
      <c r="A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>
      <c r="A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>
      <c r="A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>
      <c r="A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>
      <c r="A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>
      <c r="A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>
      <c r="A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>
      <c r="A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>
      <c r="A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>
      <c r="A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>
      <c r="A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>
      <c r="A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>
      <c r="A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>
      <c r="A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>
      <c r="A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>
      <c r="A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>
      <c r="A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>
      <c r="A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>
      <c r="A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>
      <c r="A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>
      <c r="A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>
      <c r="A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>
      <c r="A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>
      <c r="A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>
      <c r="A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>
      <c r="A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>
      <c r="A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>
      <c r="A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>
      <c r="A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>
      <c r="A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>
      <c r="A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>
      <c r="A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>
      <c r="A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>
      <c r="A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>
      <c r="A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>
      <c r="A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>
      <c r="A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>
      <c r="A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>
      <c r="A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>
      <c r="A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>
      <c r="A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>
      <c r="A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>
      <c r="A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>
      <c r="A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>
      <c r="A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>
      <c r="A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>
      <c r="A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>
      <c r="A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>
      <c r="A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>
      <c r="A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>
      <c r="A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>
      <c r="A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>
      <c r="A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>
      <c r="A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>
      <c r="A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>
      <c r="A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>
      <c r="A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>
      <c r="A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>
      <c r="A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>
      <c r="A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>
      <c r="A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>
      <c r="A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>
      <c r="A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>
      <c r="A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>
      <c r="A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>
      <c r="A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>
      <c r="A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>
      <c r="A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>
      <c r="A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>
      <c r="A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>
      <c r="A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>
      <c r="A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>
      <c r="A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>
      <c r="A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>
      <c r="A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>
      <c r="A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>
      <c r="A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>
      <c r="A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>
      <c r="A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>
      <c r="A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>
      <c r="A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>
      <c r="A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>
      <c r="A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>
      <c r="A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>
      <c r="A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>
      <c r="A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>
      <c r="A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>
      <c r="A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>
      <c r="A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>
      <c r="A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>
      <c r="A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>
      <c r="A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>
      <c r="A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>
      <c r="A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>
      <c r="A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>
      <c r="A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>
      <c r="A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>
      <c r="A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>
      <c r="A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>
      <c r="A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>
      <c r="A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>
      <c r="A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>
      <c r="A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>
      <c r="A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>
      <c r="A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>
      <c r="A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>
      <c r="A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>
      <c r="A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>
      <c r="A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>
      <c r="A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>
      <c r="A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>
      <c r="A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>
      <c r="A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>
      <c r="A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>
      <c r="A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>
      <c r="A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>
      <c r="A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>
      <c r="A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>
      <c r="A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>
      <c r="A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>
      <c r="A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>
      <c r="A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>
      <c r="A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>
      <c r="A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>
      <c r="A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>
      <c r="A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>
      <c r="A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>
      <c r="A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>
      <c r="A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>
      <c r="A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>
      <c r="A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>
      <c r="A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>
      <c r="A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>
      <c r="A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>
      <c r="A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>
      <c r="A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>
      <c r="A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>
      <c r="A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>
      <c r="A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>
      <c r="A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>
      <c r="A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>
      <c r="A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>
      <c r="A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>
      <c r="A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>
      <c r="A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>
      <c r="A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>
      <c r="A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>
      <c r="A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>
      <c r="A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>
      <c r="A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>
      <c r="A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>
      <c r="A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>
      <c r="A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>
      <c r="A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>
      <c r="A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>
      <c r="A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>
      <c r="A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>
      <c r="A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>
      <c r="A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>
      <c r="A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>
      <c r="A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>
      <c r="A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>
      <c r="A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>
      <c r="A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>
      <c r="A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>
      <c r="A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>
      <c r="A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>
      <c r="A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>
      <c r="A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>
      <c r="A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>
      <c r="A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>
      <c r="A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>
      <c r="A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>
      <c r="A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>
      <c r="A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>
      <c r="A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>
      <c r="A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>
      <c r="A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>
      <c r="A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>
      <c r="A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>
      <c r="A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>
      <c r="A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>
      <c r="A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>
      <c r="A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>
      <c r="A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>
      <c r="A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>
      <c r="A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>
      <c r="A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>
      <c r="A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>
      <c r="A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>
      <c r="A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>
      <c r="A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>
      <c r="A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>
      <c r="A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>
      <c r="A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>
      <c r="A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>
      <c r="A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>
      <c r="A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>
      <c r="A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>
      <c r="A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>
      <c r="A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>
      <c r="A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>
      <c r="A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>
      <c r="A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>
      <c r="A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>
      <c r="A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>
      <c r="A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>
      <c r="A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>
      <c r="A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>
      <c r="A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>
      <c r="A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>
      <c r="A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>
      <c r="A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>
      <c r="A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>
      <c r="A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>
      <c r="A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>
      <c r="A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>
      <c r="A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>
      <c r="A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>
      <c r="A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>
      <c r="A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>
      <c r="A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>
      <c r="A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>
      <c r="A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>
      <c r="A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>
      <c r="A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>
      <c r="A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>
      <c r="A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>
      <c r="A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>
      <c r="A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>
      <c r="A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>
      <c r="A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>
      <c r="A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>
      <c r="A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>
      <c r="A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>
      <c r="A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>
      <c r="A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>
      <c r="A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>
      <c r="A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>
      <c r="A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>
      <c r="A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>
      <c r="A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>
      <c r="A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>
      <c r="A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>
      <c r="A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>
      <c r="A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>
      <c r="A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>
      <c r="A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>
      <c r="A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>
      <c r="A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>
      <c r="A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>
      <c r="A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>
      <c r="A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>
      <c r="A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>
      <c r="A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>
      <c r="A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>
      <c r="A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>
      <c r="A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>
      <c r="A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>
      <c r="A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>
      <c r="A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>
      <c r="A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>
      <c r="A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>
      <c r="A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>
      <c r="A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>
      <c r="A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>
      <c r="A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>
      <c r="A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>
      <c r="A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>
      <c r="A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>
      <c r="A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>
      <c r="A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>
      <c r="A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>
      <c r="A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>
      <c r="A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>
      <c r="A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>
      <c r="A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>
      <c r="A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>
      <c r="A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>
      <c r="A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>
      <c r="A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>
      <c r="A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>
      <c r="A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>
      <c r="A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>
      <c r="A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>
      <c r="A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>
      <c r="A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>
      <c r="A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>
      <c r="A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>
      <c r="A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>
      <c r="A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>
      <c r="A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>
      <c r="A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>
      <c r="A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>
      <c r="A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>
      <c r="A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>
      <c r="A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>
      <c r="A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>
      <c r="A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>
      <c r="A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>
      <c r="A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>
      <c r="A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>
      <c r="A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>
      <c r="A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>
      <c r="A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>
      <c r="A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>
      <c r="A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>
      <c r="A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>
      <c r="A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>
      <c r="A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>
      <c r="A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>
      <c r="A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>
      <c r="A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>
      <c r="A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>
      <c r="A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>
      <c r="A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>
      <c r="A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>
      <c r="A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>
      <c r="A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>
      <c r="A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>
      <c r="A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>
      <c r="A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>
      <c r="A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>
      <c r="A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>
      <c r="A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>
      <c r="A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>
      <c r="A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>
      <c r="A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>
      <c r="A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>
      <c r="A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>
      <c r="A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>
      <c r="A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>
      <c r="A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>
      <c r="A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>
      <c r="A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>
      <c r="A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>
      <c r="A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>
      <c r="A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>
      <c r="A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>
      <c r="A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>
      <c r="A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>
      <c r="A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>
      <c r="A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>
      <c r="A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>
      <c r="A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>
      <c r="A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>
      <c r="A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>
      <c r="A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>
      <c r="A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>
      <c r="A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>
      <c r="A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>
      <c r="A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>
      <c r="A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>
      <c r="A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>
      <c r="A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>
      <c r="A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>
      <c r="A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>
      <c r="A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>
      <c r="A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>
      <c r="A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>
      <c r="A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>
      <c r="A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>
      <c r="A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>
      <c r="A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>
      <c r="A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>
      <c r="A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>
      <c r="A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>
      <c r="A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>
      <c r="A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>
      <c r="A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>
      <c r="A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>
      <c r="A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>
      <c r="A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>
      <c r="A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>
      <c r="A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>
      <c r="A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>
      <c r="A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>
      <c r="A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>
      <c r="A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>
      <c r="A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>
      <c r="A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>
      <c r="A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>
      <c r="A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>
      <c r="A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>
      <c r="A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>
      <c r="A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>
      <c r="A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>
      <c r="A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>
      <c r="A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>
      <c r="A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>
      <c r="A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>
      <c r="A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>
      <c r="A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>
      <c r="A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>
      <c r="A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>
      <c r="A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>
      <c r="A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>
      <c r="A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>
      <c r="A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>
      <c r="A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>
      <c r="A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>
      <c r="A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>
      <c r="A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>
      <c r="A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>
      <c r="A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>
      <c r="A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>
      <c r="A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>
      <c r="A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>
      <c r="A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>
      <c r="A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>
      <c r="A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>
      <c r="A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>
      <c r="A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>
      <c r="A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>
      <c r="A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>
      <c r="A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>
      <c r="A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>
      <c r="A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>
      <c r="A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>
      <c r="A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>
      <c r="A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>
      <c r="A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>
      <c r="A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>
      <c r="A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>
      <c r="A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>
      <c r="A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>
      <c r="A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>
      <c r="A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>
      <c r="A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>
      <c r="A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>
      <c r="A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>
      <c r="A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>
      <c r="A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>
      <c r="A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>
      <c r="A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>
      <c r="A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>
      <c r="A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>
      <c r="A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>
      <c r="A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>
      <c r="A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>
      <c r="A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>
      <c r="A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>
      <c r="A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>
      <c r="A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>
      <c r="A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>
      <c r="A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>
      <c r="A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>
      <c r="A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>
      <c r="A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>
      <c r="A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>
      <c r="A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>
      <c r="A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>
      <c r="A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>
      <c r="A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>
      <c r="A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>
      <c r="A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>
      <c r="A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>
      <c r="A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>
      <c r="A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>
      <c r="A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>
      <c r="A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>
      <c r="A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>
      <c r="A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>
      <c r="A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>
      <c r="A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>
      <c r="A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>
      <c r="A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>
      <c r="A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>
      <c r="A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>
      <c r="A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>
      <c r="A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>
      <c r="A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>
      <c r="A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>
      <c r="A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>
      <c r="A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>
      <c r="A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>
      <c r="A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>
      <c r="A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>
      <c r="A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>
      <c r="A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>
      <c r="A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>
      <c r="A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>
      <c r="A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>
      <c r="A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>
      <c r="A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>
      <c r="A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>
      <c r="A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>
      <c r="A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>
      <c r="A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>
      <c r="A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>
      <c r="A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>
      <c r="A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>
      <c r="A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>
      <c r="A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>
      <c r="A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>
      <c r="A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>
      <c r="A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>
      <c r="A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>
      <c r="A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>
      <c r="A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>
      <c r="A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>
      <c r="A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>
      <c r="A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>
      <c r="A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>
      <c r="A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>
      <c r="A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>
      <c r="A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>
      <c r="A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>
      <c r="A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>
      <c r="A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>
      <c r="A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>
      <c r="A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>
      <c r="A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>
      <c r="A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>
      <c r="A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>
      <c r="A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>
      <c r="A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>
      <c r="A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>
      <c r="A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>
      <c r="A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>
      <c r="A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>
      <c r="A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>
      <c r="A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>
      <c r="A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>
      <c r="A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>
      <c r="A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>
      <c r="A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>
      <c r="A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>
      <c r="A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>
      <c r="A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>
      <c r="A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>
      <c r="A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>
      <c r="A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>
      <c r="A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>
      <c r="A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>
      <c r="A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>
      <c r="A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>
      <c r="A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>
      <c r="A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>
      <c r="A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>
      <c r="A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>
      <c r="A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>
      <c r="A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>
      <c r="A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>
      <c r="A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>
      <c r="A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>
      <c r="A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>
      <c r="A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>
      <c r="A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>
      <c r="A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>
      <c r="A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>
      <c r="A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>
      <c r="A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>
      <c r="A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>
      <c r="A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>
      <c r="A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>
      <c r="A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>
      <c r="A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>
      <c r="A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>
      <c r="A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>
      <c r="A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>
      <c r="A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>
      <c r="A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>
      <c r="A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>
      <c r="A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>
      <c r="A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>
      <c r="A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>
      <c r="A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>
      <c r="A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>
      <c r="A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>
      <c r="A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>
      <c r="A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>
      <c r="A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>
      <c r="A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>
      <c r="A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>
      <c r="A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>
      <c r="A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>
      <c r="A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>
      <c r="A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>
      <c r="A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>
      <c r="A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>
      <c r="A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>
      <c r="A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>
      <c r="A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>
      <c r="A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>
      <c r="A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>
      <c r="A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>
      <c r="A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>
      <c r="A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>
      <c r="A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>
      <c r="A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>
      <c r="A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>
      <c r="A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>
      <c r="A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>
      <c r="A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>
      <c r="A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>
      <c r="A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>
      <c r="A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>
      <c r="A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>
      <c r="A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>
      <c r="A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>
      <c r="A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>
      <c r="A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>
      <c r="A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>
      <c r="A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>
      <c r="A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>
      <c r="A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>
      <c r="A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>
      <c r="A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>
      <c r="A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>
      <c r="A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>
      <c r="A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>
      <c r="A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>
      <c r="A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>
      <c r="A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>
      <c r="A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>
      <c r="A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>
      <c r="A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>
      <c r="A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>
      <c r="A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>
      <c r="A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>
      <c r="A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>
      <c r="A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>
      <c r="A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>
      <c r="A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>
      <c r="A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>
      <c r="A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>
      <c r="A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>
      <c r="A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>
      <c r="A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>
      <c r="A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>
      <c r="A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>
      <c r="A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>
      <c r="A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>
      <c r="A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>
      <c r="A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>
      <c r="A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>
      <c r="A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>
      <c r="A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>
      <c r="A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>
      <c r="A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>
      <c r="A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>
      <c r="A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>
      <c r="A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>
      <c r="A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>
      <c r="A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>
      <c r="A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>
      <c r="A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>
      <c r="A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>
      <c r="A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>
      <c r="A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>
      <c r="A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>
      <c r="A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>
      <c r="A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>
      <c r="A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>
      <c r="A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>
      <c r="A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>
      <c r="A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>
      <c r="A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>
      <c r="A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>
      <c r="A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>
      <c r="A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>
      <c r="A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>
      <c r="A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>
      <c r="A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>
      <c r="A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>
      <c r="A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>
      <c r="A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>
      <c r="A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>
      <c r="A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>
      <c r="A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>
      <c r="A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>
      <c r="A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>
      <c r="A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>
      <c r="A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>
      <c r="A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>
      <c r="A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>
      <c r="A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>
      <c r="A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>
      <c r="A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>
      <c r="A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>
      <c r="A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>
      <c r="A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>
      <c r="A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>
      <c r="A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>
      <c r="A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>
      <c r="A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>
      <c r="A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>
      <c r="A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>
      <c r="A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>
      <c r="A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>
      <c r="A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>
      <c r="A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>
      <c r="A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>
      <c r="A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>
      <c r="A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>
      <c r="A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>
      <c r="A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>
      <c r="A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>
      <c r="A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>
      <c r="A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>
      <c r="A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>
      <c r="A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>
      <c r="A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>
      <c r="A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>
      <c r="A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>
      <c r="A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>
      <c r="A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>
      <c r="A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>
      <c r="A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>
      <c r="A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>
      <c r="A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>
      <c r="A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>
      <c r="A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>
      <c r="A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>
      <c r="A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>
      <c r="A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>
      <c r="A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>
      <c r="A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</sheetData>
  <conditionalFormatting sqref="A14:M14 O14:Z14">
    <cfRule type="cellIs" dxfId="0" priority="1" operator="lessThan">
      <formula>0</formula>
    </cfRule>
  </conditionalFormatting>
  <conditionalFormatting sqref="A14:M14 O14:Z14">
    <cfRule type="cellIs" dxfId="1" priority="2" operator="greaterThan">
      <formula>0</formula>
    </cfRule>
  </conditionalFormatting>
  <conditionalFormatting sqref="A28:M28 O28:Z28">
    <cfRule type="cellIs" dxfId="0" priority="3" operator="lessThan">
      <formula>0</formula>
    </cfRule>
  </conditionalFormatting>
  <conditionalFormatting sqref="A28:M28 O28:Z28">
    <cfRule type="cellIs" dxfId="1" priority="4" operator="greaterThan">
      <formula>0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34.13"/>
  </cols>
  <sheetData>
    <row r="1">
      <c r="A1" s="11"/>
      <c r="B1" s="12">
        <v>44673.0</v>
      </c>
      <c r="C1" s="12">
        <v>44703.0</v>
      </c>
      <c r="D1" s="12">
        <v>44734.0</v>
      </c>
      <c r="E1" s="12">
        <v>44764.0</v>
      </c>
      <c r="F1" s="12">
        <v>44795.0</v>
      </c>
      <c r="G1" s="12">
        <v>44826.0</v>
      </c>
      <c r="H1" s="12">
        <v>44856.0</v>
      </c>
      <c r="I1" s="12">
        <v>44887.0</v>
      </c>
      <c r="J1" s="12">
        <v>44917.0</v>
      </c>
      <c r="K1" s="12">
        <v>44584.0</v>
      </c>
      <c r="L1" s="12">
        <v>44615.0</v>
      </c>
      <c r="M1" s="12">
        <v>44643.0</v>
      </c>
      <c r="N1" s="13" t="s">
        <v>14</v>
      </c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>
      <c r="N2" s="11">
        <f t="shared" ref="N2:N3" si="1">SUM(B2:M2)</f>
        <v>0</v>
      </c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>
      <c r="A3" s="13" t="s">
        <v>15</v>
      </c>
      <c r="B3" s="15">
        <f>1000+2500+300</f>
        <v>3800</v>
      </c>
      <c r="C3" s="15">
        <v>7500.0</v>
      </c>
      <c r="D3" s="15">
        <v>7500.0</v>
      </c>
      <c r="E3" s="15">
        <v>7500.0</v>
      </c>
      <c r="F3" s="15">
        <v>7500.0</v>
      </c>
      <c r="G3" s="15">
        <v>7500.0</v>
      </c>
      <c r="H3" s="15">
        <v>7500.0</v>
      </c>
      <c r="I3" s="15">
        <v>7500.0</v>
      </c>
      <c r="J3" s="15">
        <v>7500.0</v>
      </c>
      <c r="K3" s="15">
        <v>11250.0</v>
      </c>
      <c r="L3" s="15">
        <v>11250.0</v>
      </c>
      <c r="M3" s="15">
        <v>11250.0</v>
      </c>
      <c r="N3" s="11">
        <f t="shared" si="1"/>
        <v>97550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>
      <c r="A4" s="16" t="s">
        <v>39</v>
      </c>
      <c r="B4" s="16">
        <f t="shared" ref="B4:N4" si="2">B3*0.05</f>
        <v>190</v>
      </c>
      <c r="C4" s="16">
        <f t="shared" si="2"/>
        <v>375</v>
      </c>
      <c r="D4" s="16">
        <f t="shared" si="2"/>
        <v>375</v>
      </c>
      <c r="E4" s="16">
        <f t="shared" si="2"/>
        <v>375</v>
      </c>
      <c r="F4" s="16">
        <f t="shared" si="2"/>
        <v>375</v>
      </c>
      <c r="G4" s="16">
        <f t="shared" si="2"/>
        <v>375</v>
      </c>
      <c r="H4" s="16">
        <f t="shared" si="2"/>
        <v>375</v>
      </c>
      <c r="I4" s="16">
        <f t="shared" si="2"/>
        <v>375</v>
      </c>
      <c r="J4" s="16">
        <f t="shared" si="2"/>
        <v>375</v>
      </c>
      <c r="K4" s="16">
        <f t="shared" si="2"/>
        <v>562.5</v>
      </c>
      <c r="L4" s="16">
        <f t="shared" si="2"/>
        <v>562.5</v>
      </c>
      <c r="M4" s="16">
        <f t="shared" si="2"/>
        <v>562.5</v>
      </c>
      <c r="N4" s="16">
        <f t="shared" si="2"/>
        <v>4877.5</v>
      </c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>
      <c r="A6" s="18" t="s">
        <v>40</v>
      </c>
      <c r="B6" s="19">
        <f t="shared" ref="B6:M6" si="3">B3-B4</f>
        <v>3610</v>
      </c>
      <c r="C6" s="19">
        <f t="shared" si="3"/>
        <v>7125</v>
      </c>
      <c r="D6" s="19">
        <f t="shared" si="3"/>
        <v>7125</v>
      </c>
      <c r="E6" s="19">
        <f t="shared" si="3"/>
        <v>7125</v>
      </c>
      <c r="F6" s="19">
        <f t="shared" si="3"/>
        <v>7125</v>
      </c>
      <c r="G6" s="19">
        <f t="shared" si="3"/>
        <v>7125</v>
      </c>
      <c r="H6" s="19">
        <f t="shared" si="3"/>
        <v>7125</v>
      </c>
      <c r="I6" s="19">
        <f t="shared" si="3"/>
        <v>7125</v>
      </c>
      <c r="J6" s="19">
        <f t="shared" si="3"/>
        <v>7125</v>
      </c>
      <c r="K6" s="19">
        <f t="shared" si="3"/>
        <v>10687.5</v>
      </c>
      <c r="L6" s="19">
        <f t="shared" si="3"/>
        <v>10687.5</v>
      </c>
      <c r="M6" s="19">
        <f t="shared" si="3"/>
        <v>10687.5</v>
      </c>
      <c r="N6" s="11">
        <f t="shared" ref="N6:N17" si="5">SUM(B6:M6)</f>
        <v>92672.5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>
      <c r="A7" s="18" t="s">
        <v>17</v>
      </c>
      <c r="B7" s="19">
        <f t="shared" ref="B7:M7" si="4">B6/120*20</f>
        <v>601.6666667</v>
      </c>
      <c r="C7" s="19">
        <f t="shared" si="4"/>
        <v>1187.5</v>
      </c>
      <c r="D7" s="19">
        <f t="shared" si="4"/>
        <v>1187.5</v>
      </c>
      <c r="E7" s="19">
        <f t="shared" si="4"/>
        <v>1187.5</v>
      </c>
      <c r="F7" s="19">
        <f t="shared" si="4"/>
        <v>1187.5</v>
      </c>
      <c r="G7" s="19">
        <f t="shared" si="4"/>
        <v>1187.5</v>
      </c>
      <c r="H7" s="19">
        <f t="shared" si="4"/>
        <v>1187.5</v>
      </c>
      <c r="I7" s="19">
        <f t="shared" si="4"/>
        <v>1187.5</v>
      </c>
      <c r="J7" s="19">
        <f t="shared" si="4"/>
        <v>1187.5</v>
      </c>
      <c r="K7" s="19">
        <f t="shared" si="4"/>
        <v>1781.25</v>
      </c>
      <c r="L7" s="19">
        <f t="shared" si="4"/>
        <v>1781.25</v>
      </c>
      <c r="M7" s="19">
        <f t="shared" si="4"/>
        <v>1781.25</v>
      </c>
      <c r="N7" s="11">
        <f t="shared" si="5"/>
        <v>15445.41667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>
      <c r="A8" s="18" t="s">
        <v>18</v>
      </c>
      <c r="B8" s="19">
        <f t="shared" ref="B8:M8" si="6">B6-B7</f>
        <v>3008.333333</v>
      </c>
      <c r="C8" s="19">
        <f t="shared" si="6"/>
        <v>5937.5</v>
      </c>
      <c r="D8" s="19">
        <f t="shared" si="6"/>
        <v>5937.5</v>
      </c>
      <c r="E8" s="19">
        <f t="shared" si="6"/>
        <v>5937.5</v>
      </c>
      <c r="F8" s="19">
        <f t="shared" si="6"/>
        <v>5937.5</v>
      </c>
      <c r="G8" s="19">
        <f t="shared" si="6"/>
        <v>5937.5</v>
      </c>
      <c r="H8" s="19">
        <f t="shared" si="6"/>
        <v>5937.5</v>
      </c>
      <c r="I8" s="19">
        <f t="shared" si="6"/>
        <v>5937.5</v>
      </c>
      <c r="J8" s="19">
        <f t="shared" si="6"/>
        <v>5937.5</v>
      </c>
      <c r="K8" s="19">
        <f t="shared" si="6"/>
        <v>8906.25</v>
      </c>
      <c r="L8" s="19">
        <f t="shared" si="6"/>
        <v>8906.25</v>
      </c>
      <c r="M8" s="19">
        <f t="shared" si="6"/>
        <v>8906.25</v>
      </c>
      <c r="N8" s="11">
        <f t="shared" si="5"/>
        <v>77227.08333</v>
      </c>
      <c r="O8" s="20">
        <f>N8/N8</f>
        <v>1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>
      <c r="A9" s="11"/>
      <c r="N9" s="11">
        <f t="shared" si="5"/>
        <v>0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>
      <c r="A10" s="13" t="s">
        <v>19</v>
      </c>
      <c r="N10" s="11">
        <f t="shared" si="5"/>
        <v>0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>
      <c r="A11" s="13" t="s">
        <v>20</v>
      </c>
      <c r="B11" s="15">
        <v>600.0</v>
      </c>
      <c r="C11" s="15">
        <v>600.0</v>
      </c>
      <c r="D11" s="15">
        <v>600.0</v>
      </c>
      <c r="E11" s="15">
        <v>600.0</v>
      </c>
      <c r="F11" s="15">
        <v>600.0</v>
      </c>
      <c r="G11" s="15">
        <v>600.0</v>
      </c>
      <c r="H11" s="15">
        <v>600.0</v>
      </c>
      <c r="I11" s="15">
        <v>600.0</v>
      </c>
      <c r="J11" s="15">
        <v>600.0</v>
      </c>
      <c r="K11" s="15">
        <v>600.0</v>
      </c>
      <c r="L11" s="15">
        <v>600.0</v>
      </c>
      <c r="M11" s="15">
        <v>600.0</v>
      </c>
      <c r="N11" s="11">
        <f t="shared" si="5"/>
        <v>7200</v>
      </c>
      <c r="O11" s="20">
        <f>N11/N8</f>
        <v>0.09323154118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>
      <c r="A12" s="13" t="s">
        <v>21</v>
      </c>
      <c r="B12" s="15">
        <v>500.0</v>
      </c>
      <c r="C12" s="15">
        <v>500.0</v>
      </c>
      <c r="D12" s="15">
        <v>500.0</v>
      </c>
      <c r="E12" s="15">
        <v>500.0</v>
      </c>
      <c r="F12" s="15">
        <v>500.0</v>
      </c>
      <c r="G12" s="15">
        <v>500.0</v>
      </c>
      <c r="H12" s="15">
        <v>500.0</v>
      </c>
      <c r="I12" s="15">
        <v>500.0</v>
      </c>
      <c r="J12" s="15">
        <v>500.0</v>
      </c>
      <c r="K12" s="15">
        <v>500.0</v>
      </c>
      <c r="L12" s="15">
        <v>500.0</v>
      </c>
      <c r="M12" s="15">
        <v>500.0</v>
      </c>
      <c r="N12" s="11">
        <f t="shared" si="5"/>
        <v>6000</v>
      </c>
      <c r="O12" s="20">
        <f>N12/N8</f>
        <v>0.07769295098</v>
      </c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>
      <c r="A13" s="18" t="s">
        <v>22</v>
      </c>
      <c r="B13" s="19">
        <f t="shared" ref="B13:M13" si="7">SUM(B11:B12)</f>
        <v>1100</v>
      </c>
      <c r="C13" s="19">
        <f t="shared" si="7"/>
        <v>1100</v>
      </c>
      <c r="D13" s="19">
        <f t="shared" si="7"/>
        <v>1100</v>
      </c>
      <c r="E13" s="19">
        <f t="shared" si="7"/>
        <v>1100</v>
      </c>
      <c r="F13" s="19">
        <f t="shared" si="7"/>
        <v>1100</v>
      </c>
      <c r="G13" s="19">
        <f t="shared" si="7"/>
        <v>1100</v>
      </c>
      <c r="H13" s="19">
        <f t="shared" si="7"/>
        <v>1100</v>
      </c>
      <c r="I13" s="19">
        <f t="shared" si="7"/>
        <v>1100</v>
      </c>
      <c r="J13" s="19">
        <f t="shared" si="7"/>
        <v>1100</v>
      </c>
      <c r="K13" s="19">
        <f t="shared" si="7"/>
        <v>1100</v>
      </c>
      <c r="L13" s="19">
        <f t="shared" si="7"/>
        <v>1100</v>
      </c>
      <c r="M13" s="19">
        <f t="shared" si="7"/>
        <v>1100</v>
      </c>
      <c r="N13" s="11">
        <f t="shared" si="5"/>
        <v>13200</v>
      </c>
      <c r="O13" s="20">
        <f>N13/N8</f>
        <v>0.1709244922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>
      <c r="A14" s="18" t="s">
        <v>23</v>
      </c>
      <c r="B14" s="19">
        <f t="shared" ref="B14:M14" si="8">B8-B13</f>
        <v>1908.333333</v>
      </c>
      <c r="C14" s="19">
        <f t="shared" si="8"/>
        <v>4837.5</v>
      </c>
      <c r="D14" s="19">
        <f t="shared" si="8"/>
        <v>4837.5</v>
      </c>
      <c r="E14" s="19">
        <f t="shared" si="8"/>
        <v>4837.5</v>
      </c>
      <c r="F14" s="19">
        <f t="shared" si="8"/>
        <v>4837.5</v>
      </c>
      <c r="G14" s="19">
        <f t="shared" si="8"/>
        <v>4837.5</v>
      </c>
      <c r="H14" s="19">
        <f t="shared" si="8"/>
        <v>4837.5</v>
      </c>
      <c r="I14" s="19">
        <f t="shared" si="8"/>
        <v>4837.5</v>
      </c>
      <c r="J14" s="19">
        <f t="shared" si="8"/>
        <v>4837.5</v>
      </c>
      <c r="K14" s="19">
        <f t="shared" si="8"/>
        <v>7806.25</v>
      </c>
      <c r="L14" s="19">
        <f t="shared" si="8"/>
        <v>7806.25</v>
      </c>
      <c r="M14" s="19">
        <f t="shared" si="8"/>
        <v>7806.25</v>
      </c>
      <c r="N14" s="11">
        <f t="shared" si="5"/>
        <v>64027.08333</v>
      </c>
      <c r="O14" s="20">
        <f>N14/N8</f>
        <v>0.8290755078</v>
      </c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>
      <c r="A15" s="11"/>
      <c r="N15" s="11">
        <f t="shared" si="5"/>
        <v>0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>
      <c r="A16" s="13" t="s">
        <v>24</v>
      </c>
      <c r="K16" s="21"/>
      <c r="N16" s="11">
        <f t="shared" si="5"/>
        <v>0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>
      <c r="A17" s="13" t="s">
        <v>33</v>
      </c>
      <c r="B17" s="15">
        <v>2000.0</v>
      </c>
      <c r="C17" s="15">
        <v>2000.0</v>
      </c>
      <c r="D17" s="15">
        <v>2000.0</v>
      </c>
      <c r="E17" s="15">
        <v>2000.0</v>
      </c>
      <c r="F17" s="15">
        <v>2000.0</v>
      </c>
      <c r="G17" s="15">
        <v>2000.0</v>
      </c>
      <c r="H17" s="15">
        <v>2000.0</v>
      </c>
      <c r="I17" s="15">
        <v>2000.0</v>
      </c>
      <c r="J17" s="15">
        <v>2000.0</v>
      </c>
      <c r="K17" s="15">
        <v>2000.0</v>
      </c>
      <c r="L17" s="15">
        <v>2000.0</v>
      </c>
      <c r="M17" s="15">
        <v>2000.0</v>
      </c>
      <c r="N17" s="11">
        <f t="shared" si="5"/>
        <v>24000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>
      <c r="A18" s="16" t="s">
        <v>34</v>
      </c>
      <c r="B18" s="17"/>
      <c r="C18" s="17"/>
      <c r="D18" s="17"/>
      <c r="E18" s="17"/>
      <c r="F18" s="17"/>
      <c r="G18" s="16">
        <v>1738.0</v>
      </c>
      <c r="H18" s="16">
        <v>1738.0</v>
      </c>
      <c r="I18" s="16">
        <v>1738.0</v>
      </c>
      <c r="J18" s="16">
        <v>1738.0</v>
      </c>
      <c r="K18" s="16">
        <v>1738.0</v>
      </c>
      <c r="L18" s="16">
        <v>1738.0</v>
      </c>
      <c r="M18" s="16">
        <v>1738.0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>
      <c r="A19" s="16" t="s">
        <v>35</v>
      </c>
      <c r="B19" s="23"/>
      <c r="C19" s="23"/>
      <c r="D19" s="23"/>
      <c r="E19" s="23"/>
      <c r="F19" s="23"/>
      <c r="G19" s="23">
        <v>540.0</v>
      </c>
      <c r="H19" s="23">
        <v>540.0</v>
      </c>
      <c r="I19" s="23">
        <v>540.0</v>
      </c>
      <c r="J19" s="23">
        <v>540.0</v>
      </c>
      <c r="K19" s="23">
        <v>540.0</v>
      </c>
      <c r="L19" s="23">
        <v>540.0</v>
      </c>
      <c r="M19" s="23">
        <v>540.0</v>
      </c>
      <c r="N19" s="17">
        <f t="shared" ref="N19:N28" si="9">SUM(B19:M19)</f>
        <v>3780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>
      <c r="A20" s="16" t="s">
        <v>36</v>
      </c>
      <c r="B20" s="17"/>
      <c r="C20" s="17"/>
      <c r="D20" s="17"/>
      <c r="E20" s="17"/>
      <c r="F20" s="17"/>
      <c r="G20" s="16">
        <v>145.0</v>
      </c>
      <c r="H20" s="16">
        <v>145.0</v>
      </c>
      <c r="I20" s="16">
        <v>145.0</v>
      </c>
      <c r="J20" s="16">
        <v>145.0</v>
      </c>
      <c r="K20" s="16">
        <v>145.0</v>
      </c>
      <c r="L20" s="16">
        <v>145.0</v>
      </c>
      <c r="M20" s="16">
        <v>145.0</v>
      </c>
      <c r="N20" s="17">
        <f t="shared" si="9"/>
        <v>1015</v>
      </c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>
      <c r="A21" s="13" t="s">
        <v>26</v>
      </c>
      <c r="N21" s="11">
        <f t="shared" si="9"/>
        <v>0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>
      <c r="A22" s="13" t="s">
        <v>27</v>
      </c>
      <c r="B22" s="15">
        <v>50.0</v>
      </c>
      <c r="C22" s="15">
        <v>50.0</v>
      </c>
      <c r="D22" s="15">
        <v>50.0</v>
      </c>
      <c r="E22" s="15">
        <v>50.0</v>
      </c>
      <c r="F22" s="15">
        <v>50.0</v>
      </c>
      <c r="G22" s="15">
        <v>50.0</v>
      </c>
      <c r="H22" s="15">
        <v>50.0</v>
      </c>
      <c r="I22" s="15">
        <v>50.0</v>
      </c>
      <c r="J22" s="15">
        <v>50.0</v>
      </c>
      <c r="K22" s="15">
        <v>50.0</v>
      </c>
      <c r="L22" s="15">
        <v>50.0</v>
      </c>
      <c r="M22" s="15">
        <v>50.0</v>
      </c>
      <c r="N22" s="11">
        <f t="shared" si="9"/>
        <v>600</v>
      </c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>
      <c r="A23" s="13" t="s">
        <v>28</v>
      </c>
      <c r="B23" s="15">
        <v>250.0</v>
      </c>
      <c r="C23" s="15">
        <v>250.0</v>
      </c>
      <c r="D23" s="15">
        <v>250.0</v>
      </c>
      <c r="E23" s="15">
        <v>250.0</v>
      </c>
      <c r="F23" s="15">
        <v>250.0</v>
      </c>
      <c r="G23" s="15">
        <v>250.0</v>
      </c>
      <c r="H23" s="15">
        <v>250.0</v>
      </c>
      <c r="I23" s="15">
        <v>250.0</v>
      </c>
      <c r="J23" s="15">
        <v>250.0</v>
      </c>
      <c r="K23" s="15">
        <v>250.0</v>
      </c>
      <c r="L23" s="15">
        <v>250.0</v>
      </c>
      <c r="M23" s="15">
        <v>250.0</v>
      </c>
      <c r="N23" s="11">
        <f t="shared" si="9"/>
        <v>3000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>
      <c r="A24" s="13" t="s">
        <v>41</v>
      </c>
      <c r="B24" s="15">
        <v>35.0</v>
      </c>
      <c r="C24" s="15">
        <v>35.0</v>
      </c>
      <c r="D24" s="15">
        <v>35.0</v>
      </c>
      <c r="E24" s="15">
        <v>35.0</v>
      </c>
      <c r="F24" s="15">
        <v>35.0</v>
      </c>
      <c r="G24" s="15">
        <v>35.0</v>
      </c>
      <c r="H24" s="15">
        <v>35.0</v>
      </c>
      <c r="I24" s="15">
        <v>35.0</v>
      </c>
      <c r="J24" s="15">
        <v>35.0</v>
      </c>
      <c r="K24" s="15">
        <v>35.0</v>
      </c>
      <c r="L24" s="15">
        <v>35.0</v>
      </c>
      <c r="M24" s="15">
        <v>35.0</v>
      </c>
      <c r="N24" s="11">
        <f t="shared" si="9"/>
        <v>420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>
      <c r="A25" s="13" t="s">
        <v>38</v>
      </c>
      <c r="B25" s="22">
        <f t="shared" ref="B25:M25" si="10">100+400+32.5</f>
        <v>532.5</v>
      </c>
      <c r="C25" s="22">
        <f t="shared" si="10"/>
        <v>532.5</v>
      </c>
      <c r="D25" s="22">
        <f t="shared" si="10"/>
        <v>532.5</v>
      </c>
      <c r="E25" s="22">
        <f t="shared" si="10"/>
        <v>532.5</v>
      </c>
      <c r="F25" s="22">
        <f t="shared" si="10"/>
        <v>532.5</v>
      </c>
      <c r="G25" s="22">
        <f t="shared" si="10"/>
        <v>532.5</v>
      </c>
      <c r="H25" s="22">
        <f t="shared" si="10"/>
        <v>532.5</v>
      </c>
      <c r="I25" s="22">
        <f t="shared" si="10"/>
        <v>532.5</v>
      </c>
      <c r="J25" s="22">
        <f t="shared" si="10"/>
        <v>532.5</v>
      </c>
      <c r="K25" s="22">
        <f t="shared" si="10"/>
        <v>532.5</v>
      </c>
      <c r="L25" s="22">
        <f t="shared" si="10"/>
        <v>532.5</v>
      </c>
      <c r="M25" s="22">
        <f t="shared" si="10"/>
        <v>532.5</v>
      </c>
      <c r="N25" s="11">
        <f t="shared" si="9"/>
        <v>6390</v>
      </c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>
      <c r="A26" s="18" t="s">
        <v>30</v>
      </c>
      <c r="B26" s="19">
        <f t="shared" ref="B26:M26" si="11">SUM(B17:B25)</f>
        <v>2867.5</v>
      </c>
      <c r="C26" s="19">
        <f t="shared" si="11"/>
        <v>2867.5</v>
      </c>
      <c r="D26" s="19">
        <f t="shared" si="11"/>
        <v>2867.5</v>
      </c>
      <c r="E26" s="19">
        <f t="shared" si="11"/>
        <v>2867.5</v>
      </c>
      <c r="F26" s="19">
        <f t="shared" si="11"/>
        <v>2867.5</v>
      </c>
      <c r="G26" s="19">
        <f t="shared" si="11"/>
        <v>5290.5</v>
      </c>
      <c r="H26" s="19">
        <f t="shared" si="11"/>
        <v>5290.5</v>
      </c>
      <c r="I26" s="19">
        <f t="shared" si="11"/>
        <v>5290.5</v>
      </c>
      <c r="J26" s="19">
        <f t="shared" si="11"/>
        <v>5290.5</v>
      </c>
      <c r="K26" s="19">
        <f t="shared" si="11"/>
        <v>5290.5</v>
      </c>
      <c r="L26" s="19">
        <f t="shared" si="11"/>
        <v>5290.5</v>
      </c>
      <c r="M26" s="19">
        <f t="shared" si="11"/>
        <v>5290.5</v>
      </c>
      <c r="N26" s="11">
        <f t="shared" si="9"/>
        <v>51371</v>
      </c>
      <c r="O26" s="20">
        <f>N26/N8</f>
        <v>0.6651940975</v>
      </c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>
      <c r="A27" s="13" t="s">
        <v>31</v>
      </c>
      <c r="B27" s="22">
        <f t="shared" ref="B27:M27" si="12">B26+B13</f>
        <v>3967.5</v>
      </c>
      <c r="C27" s="22">
        <f t="shared" si="12"/>
        <v>3967.5</v>
      </c>
      <c r="D27" s="22">
        <f t="shared" si="12"/>
        <v>3967.5</v>
      </c>
      <c r="E27" s="22">
        <f t="shared" si="12"/>
        <v>3967.5</v>
      </c>
      <c r="F27" s="22">
        <f t="shared" si="12"/>
        <v>3967.5</v>
      </c>
      <c r="G27" s="22">
        <f t="shared" si="12"/>
        <v>6390.5</v>
      </c>
      <c r="H27" s="22">
        <f t="shared" si="12"/>
        <v>6390.5</v>
      </c>
      <c r="I27" s="22">
        <f t="shared" si="12"/>
        <v>6390.5</v>
      </c>
      <c r="J27" s="22">
        <f t="shared" si="12"/>
        <v>6390.5</v>
      </c>
      <c r="K27" s="22">
        <f t="shared" si="12"/>
        <v>6390.5</v>
      </c>
      <c r="L27" s="22">
        <f t="shared" si="12"/>
        <v>6390.5</v>
      </c>
      <c r="M27" s="22">
        <f t="shared" si="12"/>
        <v>6390.5</v>
      </c>
      <c r="N27" s="11">
        <f t="shared" si="9"/>
        <v>64571</v>
      </c>
      <c r="O27" s="20">
        <f>N27/N8</f>
        <v>0.8361185897</v>
      </c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>
      <c r="A28" s="18" t="s">
        <v>32</v>
      </c>
      <c r="B28" s="19">
        <f t="shared" ref="B28:M28" si="13">B14-B26</f>
        <v>-959.1666667</v>
      </c>
      <c r="C28" s="19">
        <f t="shared" si="13"/>
        <v>1970</v>
      </c>
      <c r="D28" s="19">
        <f t="shared" si="13"/>
        <v>1970</v>
      </c>
      <c r="E28" s="19">
        <f t="shared" si="13"/>
        <v>1970</v>
      </c>
      <c r="F28" s="19">
        <f t="shared" si="13"/>
        <v>1970</v>
      </c>
      <c r="G28" s="19">
        <f t="shared" si="13"/>
        <v>-453</v>
      </c>
      <c r="H28" s="19">
        <f t="shared" si="13"/>
        <v>-453</v>
      </c>
      <c r="I28" s="19">
        <f t="shared" si="13"/>
        <v>-453</v>
      </c>
      <c r="J28" s="19">
        <f t="shared" si="13"/>
        <v>-453</v>
      </c>
      <c r="K28" s="19">
        <f t="shared" si="13"/>
        <v>2515.75</v>
      </c>
      <c r="L28" s="19">
        <f t="shared" si="13"/>
        <v>2515.75</v>
      </c>
      <c r="M28" s="19">
        <f t="shared" si="13"/>
        <v>2515.75</v>
      </c>
      <c r="N28" s="11">
        <f t="shared" si="9"/>
        <v>12656.08333</v>
      </c>
      <c r="O28" s="20">
        <f>N28/N8</f>
        <v>0.1638814103</v>
      </c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>
      <c r="A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>
      <c r="A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>
      <c r="A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>
      <c r="A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>
      <c r="A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>
      <c r="A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>
      <c r="A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>
      <c r="A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>
      <c r="A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>
      <c r="A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>
      <c r="A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>
      <c r="A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>
      <c r="A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>
      <c r="A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>
      <c r="A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>
      <c r="A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>
      <c r="A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>
      <c r="A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>
      <c r="A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>
      <c r="A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>
      <c r="A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>
      <c r="A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>
      <c r="A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>
      <c r="A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>
      <c r="A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>
      <c r="A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>
      <c r="A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>
      <c r="A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>
      <c r="A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>
      <c r="A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>
      <c r="A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>
      <c r="A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>
      <c r="A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>
      <c r="A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>
      <c r="A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>
      <c r="A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>
      <c r="A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>
      <c r="A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>
      <c r="A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>
      <c r="A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>
      <c r="A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>
      <c r="A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>
      <c r="A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>
      <c r="A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>
      <c r="A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>
      <c r="A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>
      <c r="A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>
      <c r="A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>
      <c r="A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>
      <c r="A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>
      <c r="A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>
      <c r="A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>
      <c r="A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>
      <c r="A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>
      <c r="A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>
      <c r="A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>
      <c r="A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>
      <c r="A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>
      <c r="A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>
      <c r="A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>
      <c r="A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>
      <c r="A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>
      <c r="A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>
      <c r="A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>
      <c r="A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>
      <c r="A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>
      <c r="A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>
      <c r="A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>
      <c r="A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>
      <c r="A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>
      <c r="A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>
      <c r="A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>
      <c r="A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>
      <c r="A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>
      <c r="A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>
      <c r="A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>
      <c r="A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>
      <c r="A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>
      <c r="A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>
      <c r="A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>
      <c r="A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>
      <c r="A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>
      <c r="A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>
      <c r="A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>
      <c r="A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>
      <c r="A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>
      <c r="A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>
      <c r="A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>
      <c r="A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>
      <c r="A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>
      <c r="A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>
      <c r="A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>
      <c r="A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>
      <c r="A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>
      <c r="A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>
      <c r="A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>
      <c r="A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>
      <c r="A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>
      <c r="A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>
      <c r="A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>
      <c r="A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>
      <c r="A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>
      <c r="A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>
      <c r="A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>
      <c r="A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>
      <c r="A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>
      <c r="A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>
      <c r="A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>
      <c r="A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>
      <c r="A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>
      <c r="A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>
      <c r="A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>
      <c r="A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>
      <c r="A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>
      <c r="A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>
      <c r="A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>
      <c r="A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>
      <c r="A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>
      <c r="A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>
      <c r="A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>
      <c r="A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>
      <c r="A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>
      <c r="A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>
      <c r="A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>
      <c r="A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>
      <c r="A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>
      <c r="A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>
      <c r="A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>
      <c r="A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>
      <c r="A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>
      <c r="A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>
      <c r="A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>
      <c r="A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>
      <c r="A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>
      <c r="A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>
      <c r="A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>
      <c r="A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>
      <c r="A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>
      <c r="A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>
      <c r="A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>
      <c r="A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>
      <c r="A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>
      <c r="A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>
      <c r="A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>
      <c r="A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>
      <c r="A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>
      <c r="A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>
      <c r="A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>
      <c r="A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>
      <c r="A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>
      <c r="A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>
      <c r="A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>
      <c r="A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>
      <c r="A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>
      <c r="A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>
      <c r="A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>
      <c r="A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>
      <c r="A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>
      <c r="A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>
      <c r="A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>
      <c r="A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>
      <c r="A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>
      <c r="A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>
      <c r="A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>
      <c r="A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>
      <c r="A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>
      <c r="A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>
      <c r="A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>
      <c r="A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>
      <c r="A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>
      <c r="A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>
      <c r="A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>
      <c r="A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>
      <c r="A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>
      <c r="A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>
      <c r="A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>
      <c r="A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>
      <c r="A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>
      <c r="A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>
      <c r="A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>
      <c r="A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>
      <c r="A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>
      <c r="A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>
      <c r="A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>
      <c r="A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>
      <c r="A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>
      <c r="A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>
      <c r="A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>
      <c r="A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>
      <c r="A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>
      <c r="A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>
      <c r="A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>
      <c r="A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>
      <c r="A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>
      <c r="A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>
      <c r="A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>
      <c r="A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>
      <c r="A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>
      <c r="A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>
      <c r="A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>
      <c r="A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>
      <c r="A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>
      <c r="A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>
      <c r="A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>
      <c r="A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>
      <c r="A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>
      <c r="A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>
      <c r="A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>
      <c r="A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>
      <c r="A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>
      <c r="A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>
      <c r="A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>
      <c r="A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>
      <c r="A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>
      <c r="A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>
      <c r="A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>
      <c r="A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>
      <c r="A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>
      <c r="A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>
      <c r="A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>
      <c r="A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>
      <c r="A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>
      <c r="A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>
      <c r="A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>
      <c r="A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>
      <c r="A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>
      <c r="A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>
      <c r="A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>
      <c r="A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>
      <c r="A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>
      <c r="A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>
      <c r="A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>
      <c r="A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>
      <c r="A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>
      <c r="A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>
      <c r="A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>
      <c r="A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>
      <c r="A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>
      <c r="A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>
      <c r="A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>
      <c r="A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>
      <c r="A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>
      <c r="A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>
      <c r="A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>
      <c r="A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>
      <c r="A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>
      <c r="A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>
      <c r="A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>
      <c r="A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>
      <c r="A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>
      <c r="A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>
      <c r="A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>
      <c r="A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>
      <c r="A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>
      <c r="A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>
      <c r="A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>
      <c r="A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>
      <c r="A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>
      <c r="A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>
      <c r="A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>
      <c r="A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>
      <c r="A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>
      <c r="A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>
      <c r="A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>
      <c r="A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>
      <c r="A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>
      <c r="A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>
      <c r="A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>
      <c r="A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>
      <c r="A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>
      <c r="A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>
      <c r="A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>
      <c r="A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>
      <c r="A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>
      <c r="A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>
      <c r="A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>
      <c r="A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>
      <c r="A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>
      <c r="A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>
      <c r="A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>
      <c r="A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>
      <c r="A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>
      <c r="A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>
      <c r="A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>
      <c r="A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>
      <c r="A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>
      <c r="A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>
      <c r="A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>
      <c r="A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>
      <c r="A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>
      <c r="A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>
      <c r="A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>
      <c r="A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>
      <c r="A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>
      <c r="A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>
      <c r="A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>
      <c r="A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>
      <c r="A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>
      <c r="A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>
      <c r="A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>
      <c r="A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>
      <c r="A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>
      <c r="A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>
      <c r="A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>
      <c r="A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>
      <c r="A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>
      <c r="A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>
      <c r="A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>
      <c r="A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>
      <c r="A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>
      <c r="A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>
      <c r="A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>
      <c r="A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>
      <c r="A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>
      <c r="A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>
      <c r="A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>
      <c r="A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>
      <c r="A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>
      <c r="A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>
      <c r="A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>
      <c r="A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>
      <c r="A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>
      <c r="A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>
      <c r="A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>
      <c r="A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>
      <c r="A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>
      <c r="A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>
      <c r="A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>
      <c r="A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>
      <c r="A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>
      <c r="A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>
      <c r="A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>
      <c r="A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>
      <c r="A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>
      <c r="A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>
      <c r="A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>
      <c r="A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>
      <c r="A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>
      <c r="A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>
      <c r="A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>
      <c r="A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>
      <c r="A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>
      <c r="A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>
      <c r="A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>
      <c r="A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>
      <c r="A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>
      <c r="A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>
      <c r="A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>
      <c r="A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>
      <c r="A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>
      <c r="A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>
      <c r="A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>
      <c r="A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>
      <c r="A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>
      <c r="A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>
      <c r="A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>
      <c r="A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>
      <c r="A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>
      <c r="A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>
      <c r="A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>
      <c r="A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>
      <c r="A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>
      <c r="A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>
      <c r="A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>
      <c r="A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>
      <c r="A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>
      <c r="A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>
      <c r="A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>
      <c r="A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>
      <c r="A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>
      <c r="A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>
      <c r="A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>
      <c r="A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>
      <c r="A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>
      <c r="A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>
      <c r="A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>
      <c r="A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>
      <c r="A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>
      <c r="A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>
      <c r="A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>
      <c r="A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>
      <c r="A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>
      <c r="A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>
      <c r="A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>
      <c r="A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>
      <c r="A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>
      <c r="A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>
      <c r="A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>
      <c r="A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>
      <c r="A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>
      <c r="A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>
      <c r="A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>
      <c r="A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>
      <c r="A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>
      <c r="A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>
      <c r="A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>
      <c r="A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>
      <c r="A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>
      <c r="A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>
      <c r="A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>
      <c r="A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>
      <c r="A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>
      <c r="A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>
      <c r="A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>
      <c r="A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>
      <c r="A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>
      <c r="A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>
      <c r="A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>
      <c r="A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>
      <c r="A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>
      <c r="A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>
      <c r="A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>
      <c r="A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>
      <c r="A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>
      <c r="A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>
      <c r="A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>
      <c r="A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>
      <c r="A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>
      <c r="A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>
      <c r="A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>
      <c r="A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>
      <c r="A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>
      <c r="A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>
      <c r="A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>
      <c r="A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>
      <c r="A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>
      <c r="A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>
      <c r="A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>
      <c r="A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>
      <c r="A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>
      <c r="A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>
      <c r="A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>
      <c r="A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>
      <c r="A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>
      <c r="A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>
      <c r="A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>
      <c r="A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>
      <c r="A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>
      <c r="A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>
      <c r="A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>
      <c r="A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>
      <c r="A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>
      <c r="A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>
      <c r="A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>
      <c r="A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>
      <c r="A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>
      <c r="A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>
      <c r="A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>
      <c r="A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>
      <c r="A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>
      <c r="A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>
      <c r="A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>
      <c r="A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>
      <c r="A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>
      <c r="A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>
      <c r="A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>
      <c r="A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>
      <c r="A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>
      <c r="A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>
      <c r="A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>
      <c r="A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>
      <c r="A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>
      <c r="A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>
      <c r="A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>
      <c r="A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>
      <c r="A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>
      <c r="A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>
      <c r="A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>
      <c r="A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>
      <c r="A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>
      <c r="A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>
      <c r="A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>
      <c r="A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>
      <c r="A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>
      <c r="A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>
      <c r="A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>
      <c r="A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>
      <c r="A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>
      <c r="A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>
      <c r="A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>
      <c r="A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>
      <c r="A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>
      <c r="A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>
      <c r="A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>
      <c r="A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>
      <c r="A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>
      <c r="A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>
      <c r="A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>
      <c r="A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>
      <c r="A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>
      <c r="A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>
      <c r="A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>
      <c r="A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>
      <c r="A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>
      <c r="A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>
      <c r="A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>
      <c r="A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>
      <c r="A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>
      <c r="A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>
      <c r="A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>
      <c r="A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>
      <c r="A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>
      <c r="A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>
      <c r="A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>
      <c r="A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>
      <c r="A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>
      <c r="A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>
      <c r="A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>
      <c r="A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>
      <c r="A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>
      <c r="A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>
      <c r="A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>
      <c r="A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>
      <c r="A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>
      <c r="A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>
      <c r="A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>
      <c r="A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>
      <c r="A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>
      <c r="A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>
      <c r="A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>
      <c r="A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>
      <c r="A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>
      <c r="A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>
      <c r="A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>
      <c r="A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>
      <c r="A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>
      <c r="A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>
      <c r="A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>
      <c r="A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>
      <c r="A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>
      <c r="A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>
      <c r="A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>
      <c r="A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>
      <c r="A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>
      <c r="A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>
      <c r="A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>
      <c r="A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>
      <c r="A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>
      <c r="A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>
      <c r="A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>
      <c r="A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>
      <c r="A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>
      <c r="A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>
      <c r="A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>
      <c r="A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>
      <c r="A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>
      <c r="A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>
      <c r="A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>
      <c r="A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>
      <c r="A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>
      <c r="A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>
      <c r="A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>
      <c r="A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>
      <c r="A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>
      <c r="A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>
      <c r="A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>
      <c r="A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>
      <c r="A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>
      <c r="A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>
      <c r="A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>
      <c r="A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>
      <c r="A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>
      <c r="A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>
      <c r="A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>
      <c r="A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>
      <c r="A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>
      <c r="A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>
      <c r="A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>
      <c r="A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>
      <c r="A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>
      <c r="A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>
      <c r="A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>
      <c r="A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>
      <c r="A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>
      <c r="A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>
      <c r="A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>
      <c r="A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>
      <c r="A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>
      <c r="A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>
      <c r="A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>
      <c r="A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>
      <c r="A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>
      <c r="A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>
      <c r="A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>
      <c r="A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>
      <c r="A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>
      <c r="A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>
      <c r="A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>
      <c r="A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>
      <c r="A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>
      <c r="A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>
      <c r="A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>
      <c r="A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>
      <c r="A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>
      <c r="A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>
      <c r="A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>
      <c r="A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>
      <c r="A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>
      <c r="A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>
      <c r="A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>
      <c r="A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>
      <c r="A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>
      <c r="A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>
      <c r="A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>
      <c r="A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>
      <c r="A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>
      <c r="A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>
      <c r="A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>
      <c r="A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>
      <c r="A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>
      <c r="A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>
      <c r="A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>
      <c r="A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>
      <c r="A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>
      <c r="A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>
      <c r="A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>
      <c r="A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>
      <c r="A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>
      <c r="A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>
      <c r="A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>
      <c r="A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>
      <c r="A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>
      <c r="A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>
      <c r="A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>
      <c r="A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>
      <c r="A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>
      <c r="A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>
      <c r="A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>
      <c r="A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>
      <c r="A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>
      <c r="A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>
      <c r="A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>
      <c r="A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>
      <c r="A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>
      <c r="A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>
      <c r="A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>
      <c r="A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>
      <c r="A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>
      <c r="A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>
      <c r="A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>
      <c r="A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>
      <c r="A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>
      <c r="A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>
      <c r="A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>
      <c r="A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>
      <c r="A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>
      <c r="A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>
      <c r="A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>
      <c r="A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>
      <c r="A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>
      <c r="A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>
      <c r="A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>
      <c r="A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>
      <c r="A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>
      <c r="A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>
      <c r="A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>
      <c r="A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>
      <c r="A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>
      <c r="A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>
      <c r="A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>
      <c r="A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>
      <c r="A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>
      <c r="A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>
      <c r="A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>
      <c r="A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>
      <c r="A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>
      <c r="A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>
      <c r="A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>
      <c r="A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>
      <c r="A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>
      <c r="A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>
      <c r="A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>
      <c r="A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>
      <c r="A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>
      <c r="A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>
      <c r="A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>
      <c r="A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>
      <c r="A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>
      <c r="A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>
      <c r="A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>
      <c r="A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>
      <c r="A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>
      <c r="A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>
      <c r="A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>
      <c r="A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>
      <c r="A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>
      <c r="A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>
      <c r="A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>
      <c r="A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>
      <c r="A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>
      <c r="A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>
      <c r="A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>
      <c r="A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>
      <c r="A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>
      <c r="A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>
      <c r="A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>
      <c r="A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>
      <c r="A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>
      <c r="A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>
      <c r="A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>
      <c r="A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>
      <c r="A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>
      <c r="A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>
      <c r="A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>
      <c r="A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>
      <c r="A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>
      <c r="A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>
      <c r="A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>
      <c r="A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>
      <c r="A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>
      <c r="A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>
      <c r="A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>
      <c r="A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>
      <c r="A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>
      <c r="A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>
      <c r="A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>
      <c r="A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>
      <c r="A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>
      <c r="A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>
      <c r="A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>
      <c r="A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>
      <c r="A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>
      <c r="A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>
      <c r="A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>
      <c r="A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>
      <c r="A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>
      <c r="A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>
      <c r="A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>
      <c r="A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>
      <c r="A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>
      <c r="A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>
      <c r="A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>
      <c r="A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>
      <c r="A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>
      <c r="A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>
      <c r="A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>
      <c r="A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>
      <c r="A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>
      <c r="A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>
      <c r="A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>
      <c r="A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>
      <c r="A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>
      <c r="A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>
      <c r="A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>
      <c r="A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>
      <c r="A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>
      <c r="A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>
      <c r="A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>
      <c r="A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>
      <c r="A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>
      <c r="A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>
      <c r="A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>
      <c r="A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>
      <c r="A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>
      <c r="A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>
      <c r="A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>
      <c r="A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>
      <c r="A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>
      <c r="A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>
      <c r="A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>
      <c r="A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>
      <c r="A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>
      <c r="A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>
      <c r="A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>
      <c r="A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>
      <c r="A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>
      <c r="A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>
      <c r="A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>
      <c r="A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>
      <c r="A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>
      <c r="A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>
      <c r="A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>
      <c r="A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>
      <c r="A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>
      <c r="A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>
      <c r="A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>
      <c r="A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>
      <c r="A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>
      <c r="A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>
      <c r="A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>
      <c r="A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>
      <c r="A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>
      <c r="A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>
      <c r="A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>
      <c r="A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>
      <c r="A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>
      <c r="A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>
      <c r="A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>
      <c r="A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>
      <c r="A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>
      <c r="A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>
      <c r="A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>
      <c r="A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>
      <c r="A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>
      <c r="A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>
      <c r="A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>
      <c r="A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>
      <c r="A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>
      <c r="A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>
      <c r="A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>
      <c r="A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>
      <c r="A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>
      <c r="A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>
      <c r="A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>
      <c r="A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>
      <c r="A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>
      <c r="A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>
      <c r="A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>
      <c r="A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>
      <c r="A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>
      <c r="A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>
      <c r="A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>
      <c r="A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>
      <c r="A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>
      <c r="A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>
      <c r="A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>
      <c r="A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>
      <c r="A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>
      <c r="A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>
      <c r="A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>
      <c r="A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>
      <c r="A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>
      <c r="A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>
      <c r="A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>
      <c r="A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>
      <c r="A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>
      <c r="A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>
      <c r="A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>
      <c r="A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>
      <c r="A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>
      <c r="A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>
      <c r="A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>
      <c r="A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>
      <c r="A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>
      <c r="A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>
      <c r="A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>
      <c r="A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>
      <c r="A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>
      <c r="A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>
      <c r="A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>
      <c r="A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>
      <c r="A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>
      <c r="A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>
      <c r="A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>
      <c r="A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>
      <c r="A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>
      <c r="A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>
      <c r="A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>
      <c r="A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>
      <c r="A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>
      <c r="A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>
      <c r="A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>
      <c r="A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>
      <c r="A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>
      <c r="A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>
      <c r="A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>
      <c r="A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>
      <c r="A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>
      <c r="A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>
      <c r="A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>
      <c r="A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>
      <c r="A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>
      <c r="A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>
      <c r="A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>
      <c r="A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>
      <c r="A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>
      <c r="A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>
      <c r="A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>
      <c r="A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>
      <c r="A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>
      <c r="A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>
      <c r="A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>
      <c r="A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>
      <c r="A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>
      <c r="A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>
      <c r="A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>
      <c r="A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>
      <c r="A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>
      <c r="A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>
      <c r="A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>
      <c r="A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>
      <c r="A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>
      <c r="A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>
      <c r="A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>
      <c r="A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>
      <c r="A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>
      <c r="A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>
      <c r="A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>
      <c r="A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>
      <c r="A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>
      <c r="A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>
      <c r="A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>
      <c r="A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>
      <c r="A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>
      <c r="A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>
      <c r="A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>
      <c r="A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>
      <c r="A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>
      <c r="A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>
      <c r="A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>
      <c r="A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>
      <c r="A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>
      <c r="A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>
      <c r="A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>
      <c r="A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>
      <c r="A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>
      <c r="A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>
      <c r="A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>
      <c r="A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>
      <c r="A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>
      <c r="A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>
      <c r="A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>
      <c r="A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>
      <c r="A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>
      <c r="A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>
      <c r="A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>
      <c r="A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>
      <c r="A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>
      <c r="A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>
      <c r="A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>
      <c r="A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>
      <c r="A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>
      <c r="A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>
      <c r="A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>
      <c r="A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>
      <c r="A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>
      <c r="A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>
      <c r="A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>
      <c r="A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>
      <c r="A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>
      <c r="A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>
      <c r="A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>
      <c r="A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>
      <c r="A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>
      <c r="A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>
      <c r="A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>
      <c r="A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>
      <c r="A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>
      <c r="A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>
      <c r="A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>
      <c r="A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>
      <c r="A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>
      <c r="A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>
      <c r="A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>
      <c r="A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>
      <c r="A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>
      <c r="A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>
      <c r="A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>
      <c r="A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>
      <c r="A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>
      <c r="A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>
      <c r="A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>
      <c r="A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>
      <c r="A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>
      <c r="A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>
      <c r="A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>
      <c r="A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>
      <c r="A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>
      <c r="A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>
      <c r="A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</sheetData>
  <conditionalFormatting sqref="A14:M14 O14:Z14">
    <cfRule type="cellIs" dxfId="0" priority="1" operator="lessThan">
      <formula>0</formula>
    </cfRule>
  </conditionalFormatting>
  <conditionalFormatting sqref="A14:M14 O14:Z14">
    <cfRule type="cellIs" dxfId="1" priority="2" operator="greaterThan">
      <formula>0</formula>
    </cfRule>
  </conditionalFormatting>
  <conditionalFormatting sqref="A28:M28 O28:Z28">
    <cfRule type="cellIs" dxfId="0" priority="3" operator="lessThan">
      <formula>0</formula>
    </cfRule>
  </conditionalFormatting>
  <conditionalFormatting sqref="A28:M28 O28:Z28">
    <cfRule type="cellIs" dxfId="1" priority="4" operator="greaterThan">
      <formula>0</formula>
    </cfRule>
  </conditionalFormatting>
  <drawing r:id="rId1"/>
</worksheet>
</file>